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autoCompressPictures="0" defaultThemeVersion="124226"/>
  <mc:AlternateContent xmlns:mc="http://schemas.openxmlformats.org/markup-compatibility/2006">
    <mc:Choice Requires="x15">
      <x15ac:absPath xmlns:x15ac="http://schemas.microsoft.com/office/spreadsheetml/2010/11/ac" url="C:\Users\ona4327\Desktop\"/>
    </mc:Choice>
  </mc:AlternateContent>
  <xr:revisionPtr revIDLastSave="0" documentId="8_{3380F282-C351-464E-81BE-1A6886686FB9}" xr6:coauthVersionLast="47" xr6:coauthVersionMax="47" xr10:uidLastSave="{00000000-0000-0000-0000-000000000000}"/>
  <workbookProtection workbookAlgorithmName="SHA-512" workbookHashValue="qSjkvqf7c+4SZ2BHtH/r/VbfifrbSifsWd2jXSBOo7GMXZWZHcP5ymEGGhVzLfR/cFLOT+Z33ILsHzyPjNkDCw==" workbookSaltValue="kmk9kn1A+SGg/JLjfiGfhA==" workbookSpinCount="100000" lockStructure="1"/>
  <bookViews>
    <workbookView xWindow="-120" yWindow="-120" windowWidth="29040" windowHeight="15840" tabRatio="880" firstSheet="1" activeTab="1" xr2:uid="{00000000-000D-0000-FFFF-FFFF00000000}"/>
  </bookViews>
  <sheets>
    <sheet name="XXX" sheetId="1" state="veryHidden" r:id="rId1"/>
    <sheet name="Cover" sheetId="31" r:id="rId2"/>
    <sheet name="Page-1" sheetId="2" r:id="rId3"/>
    <sheet name="Page-2" sheetId="27" r:id="rId4"/>
    <sheet name="Pag-3" sheetId="5" r:id="rId5"/>
    <sheet name="Page-4" sheetId="28" r:id="rId6"/>
    <sheet name="Page-5" sheetId="3" r:id="rId7"/>
    <sheet name="Page-6" sheetId="4" r:id="rId8"/>
    <sheet name="Page-7" sheetId="6" r:id="rId9"/>
    <sheet name="Page-8" sheetId="29" r:id="rId10"/>
    <sheet name="Page-9" sheetId="7" r:id="rId11"/>
    <sheet name="Page-10" sheetId="8" r:id="rId12"/>
    <sheet name="Page-11" sheetId="12" r:id="rId13"/>
    <sheet name="Page-12" sheetId="13" r:id="rId14"/>
    <sheet name="Page-13" sheetId="14" r:id="rId15"/>
    <sheet name="Page-14" sheetId="30" r:id="rId16"/>
    <sheet name="Page-15" sheetId="15" r:id="rId17"/>
    <sheet name="Page-16" sheetId="16" r:id="rId18"/>
    <sheet name="Page-17" sheetId="20" r:id="rId19"/>
    <sheet name="Page-18" sheetId="11" r:id="rId20"/>
    <sheet name="Page-19" sheetId="9" r:id="rId21"/>
    <sheet name="Page-20" sheetId="10" r:id="rId22"/>
    <sheet name="Page-21" sheetId="32" r:id="rId23"/>
    <sheet name="Page-22" sheetId="17" r:id="rId24"/>
    <sheet name="Page-23" sheetId="24" r:id="rId25"/>
    <sheet name="Page-24" sheetId="22" r:id="rId26"/>
    <sheet name="Page-25" sheetId="21" r:id="rId27"/>
    <sheet name="Page-26" sheetId="19" r:id="rId28"/>
  </sheets>
  <externalReferences>
    <externalReference r:id="rId29"/>
  </externalReferences>
  <definedNames>
    <definedName name="_xlnm._FilterDatabase" localSheetId="17" hidden="1">'Page-16'!$F$89:$H$91</definedName>
    <definedName name="_xlnm.Print_Area" localSheetId="1">Cover!$A$1:$J$44</definedName>
    <definedName name="_xlnm.Print_Area" localSheetId="4">'Pag-3'!$A$1:$P$76</definedName>
    <definedName name="_xlnm.Print_Area" localSheetId="2">'Page-1'!$A$1:$S$79</definedName>
    <definedName name="_xlnm.Print_Area" localSheetId="11">'Page-10'!$A$1:$K$69</definedName>
    <definedName name="_xlnm.Print_Area" localSheetId="12">'Page-11'!$A$1:$L$60</definedName>
    <definedName name="_xlnm.Print_Area" localSheetId="13">'Page-12'!$A$1:$L$60</definedName>
    <definedName name="_xlnm.Print_Area" localSheetId="14">'Page-13'!$A$1:$L$50</definedName>
    <definedName name="_xlnm.Print_Area" localSheetId="15">'Page-14'!$A$1:$G$54</definedName>
    <definedName name="_xlnm.Print_Area" localSheetId="16">'Page-15'!$A$1:$I$68</definedName>
    <definedName name="_xlnm.Print_Area" localSheetId="17">'Page-16'!$A$1:$N$151</definedName>
    <definedName name="_xlnm.Print_Area" localSheetId="18">'Page-17'!$A$1:$Q$31</definedName>
    <definedName name="_xlnm.Print_Area" localSheetId="19">'Page-18'!$A$1:$M$53</definedName>
    <definedName name="_xlnm.Print_Area" localSheetId="20">'Page-19'!$A$1:$J$66</definedName>
    <definedName name="_xlnm.Print_Area" localSheetId="3">'Page-2'!$A$1:$T$62</definedName>
    <definedName name="_xlnm.Print_Area" localSheetId="21">'Page-20'!$A$1:$M$62</definedName>
    <definedName name="_xlnm.Print_Area" localSheetId="22">'Page-21'!$A$1:$K$47</definedName>
    <definedName name="_xlnm.Print_Area" localSheetId="23">'Page-22'!$A$1:$J$66</definedName>
    <definedName name="_xlnm.Print_Area" localSheetId="24">'Page-23'!$A$1:$F$59</definedName>
    <definedName name="_xlnm.Print_Area" localSheetId="25">'Page-24'!$A$1:$H$56</definedName>
    <definedName name="_xlnm.Print_Area" localSheetId="26">'Page-25'!$A$1:$G$46</definedName>
    <definedName name="_xlnm.Print_Area" localSheetId="27">'Page-26'!$A$1:$N$53</definedName>
    <definedName name="_xlnm.Print_Area" localSheetId="5">'Page-4'!$A$1:$AP$56</definedName>
    <definedName name="_xlnm.Print_Area" localSheetId="6">'Page-5'!$A$1:$O$88</definedName>
    <definedName name="_xlnm.Print_Area" localSheetId="7">'Page-6'!$A$1:$N$85</definedName>
    <definedName name="_xlnm.Print_Area" localSheetId="8">'Page-7'!$A$1:$P$74</definedName>
    <definedName name="_xlnm.Print_Area" localSheetId="9">'Page-8'!$A$1:$N$33</definedName>
    <definedName name="_xlnm.Print_Area" localSheetId="10">'Page-9'!$A$1:$R$150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142" i="7" l="1"/>
  <c r="Q138" i="7"/>
  <c r="O138" i="7"/>
  <c r="O136" i="7"/>
  <c r="Q136" i="7" s="1"/>
  <c r="Q134" i="7"/>
  <c r="O134" i="7"/>
  <c r="O132" i="7"/>
  <c r="Q132" i="7" s="1"/>
  <c r="Q130" i="7"/>
  <c r="O130" i="7"/>
  <c r="K125" i="7"/>
  <c r="G13" i="15"/>
  <c r="I142" i="16"/>
  <c r="I136" i="16"/>
  <c r="I70" i="16"/>
  <c r="I69" i="16"/>
  <c r="I68" i="16"/>
  <c r="I67" i="16"/>
  <c r="I66" i="16"/>
  <c r="I65" i="16"/>
  <c r="I64" i="16"/>
  <c r="J89" i="16"/>
  <c r="G22" i="13"/>
  <c r="G10" i="13"/>
  <c r="G19" i="13"/>
  <c r="G53" i="13"/>
  <c r="G54" i="13"/>
  <c r="G52" i="13"/>
  <c r="G44" i="13"/>
  <c r="G45" i="13"/>
  <c r="G46" i="13"/>
  <c r="G47" i="13"/>
  <c r="G48" i="13"/>
  <c r="G43" i="13"/>
  <c r="G39" i="13"/>
  <c r="G38" i="13"/>
  <c r="I141" i="16" s="1"/>
  <c r="G37" i="13"/>
  <c r="I140" i="16" s="1"/>
  <c r="G36" i="13"/>
  <c r="I139" i="16" s="1"/>
  <c r="G35" i="13"/>
  <c r="I138" i="16" s="1"/>
  <c r="G29" i="13"/>
  <c r="G28" i="13"/>
  <c r="G27" i="13"/>
  <c r="G21" i="13"/>
  <c r="G20" i="13"/>
  <c r="G23" i="13"/>
  <c r="G18" i="13"/>
  <c r="G17" i="13"/>
  <c r="G8" i="13"/>
  <c r="G9" i="13"/>
  <c r="G11" i="13"/>
  <c r="G12" i="13"/>
  <c r="G13" i="13"/>
  <c r="G7" i="13"/>
  <c r="G56" i="12"/>
  <c r="G55" i="12"/>
  <c r="G54" i="12"/>
  <c r="G53" i="12"/>
  <c r="G52" i="12"/>
  <c r="G51" i="12"/>
  <c r="G50" i="12"/>
  <c r="G49" i="12"/>
  <c r="G48" i="12"/>
  <c r="G47" i="12"/>
  <c r="G46" i="12"/>
  <c r="G45" i="12"/>
  <c r="G57" i="12" s="1"/>
  <c r="G50" i="15" s="1"/>
  <c r="G40" i="12"/>
  <c r="G41" i="12"/>
  <c r="G39" i="12"/>
  <c r="G38" i="12"/>
  <c r="G37" i="12"/>
  <c r="G36" i="12"/>
  <c r="G35" i="12"/>
  <c r="G26" i="12"/>
  <c r="G27" i="12"/>
  <c r="G28" i="12"/>
  <c r="I135" i="16" s="1"/>
  <c r="G29" i="12"/>
  <c r="G30" i="12"/>
  <c r="I137" i="16" s="1"/>
  <c r="G31" i="12"/>
  <c r="G25" i="12"/>
  <c r="G19" i="12"/>
  <c r="G18" i="12"/>
  <c r="G15" i="12"/>
  <c r="G16" i="12"/>
  <c r="G17" i="12"/>
  <c r="G11" i="12"/>
  <c r="G10" i="12"/>
  <c r="G9" i="12"/>
  <c r="J87" i="16" s="1"/>
  <c r="G8" i="12"/>
  <c r="G7" i="12"/>
  <c r="I40" i="16" s="1"/>
  <c r="M10" i="29"/>
  <c r="M12" i="29"/>
  <c r="L12" i="29"/>
  <c r="K14" i="29"/>
  <c r="J10" i="29"/>
  <c r="G30" i="29"/>
  <c r="L16" i="29"/>
  <c r="K7" i="6"/>
  <c r="K14" i="6" s="1"/>
  <c r="K16" i="6" s="1"/>
  <c r="I7" i="6"/>
  <c r="G10" i="20"/>
  <c r="G28" i="20" s="1"/>
  <c r="G12" i="20"/>
  <c r="G14" i="20"/>
  <c r="G16" i="20"/>
  <c r="G18" i="20"/>
  <c r="G20" i="20"/>
  <c r="G22" i="20"/>
  <c r="G24" i="20"/>
  <c r="G26" i="20"/>
  <c r="G8" i="20"/>
  <c r="L8" i="20"/>
  <c r="J28" i="20"/>
  <c r="E28" i="20"/>
  <c r="D28" i="20"/>
  <c r="J90" i="16"/>
  <c r="J91" i="16"/>
  <c r="J92" i="16"/>
  <c r="J93" i="16"/>
  <c r="I44" i="16"/>
  <c r="I71" i="16"/>
  <c r="I42" i="16"/>
  <c r="I43" i="16"/>
  <c r="I45" i="16"/>
  <c r="I46" i="16"/>
  <c r="G14" i="15"/>
  <c r="G12" i="15"/>
  <c r="G11" i="15"/>
  <c r="D46" i="8"/>
  <c r="K46" i="8"/>
  <c r="C37" i="8"/>
  <c r="I48" i="8"/>
  <c r="F7" i="30" s="1"/>
  <c r="L55" i="13"/>
  <c r="K55" i="13"/>
  <c r="J55" i="13"/>
  <c r="I55" i="13"/>
  <c r="H55" i="13"/>
  <c r="K49" i="13"/>
  <c r="L49" i="13"/>
  <c r="L40" i="13"/>
  <c r="K40" i="13"/>
  <c r="J40" i="13"/>
  <c r="I40" i="13"/>
  <c r="H40" i="13"/>
  <c r="L30" i="13"/>
  <c r="K30" i="13"/>
  <c r="J30" i="13"/>
  <c r="L24" i="13"/>
  <c r="K24" i="13"/>
  <c r="J24" i="13"/>
  <c r="I24" i="13"/>
  <c r="H24" i="13"/>
  <c r="H56" i="13" s="1"/>
  <c r="L14" i="13"/>
  <c r="K14" i="13"/>
  <c r="J14" i="13"/>
  <c r="J58" i="12"/>
  <c r="L57" i="12"/>
  <c r="K57" i="12"/>
  <c r="J57" i="12"/>
  <c r="I57" i="12"/>
  <c r="H57" i="12"/>
  <c r="L42" i="12"/>
  <c r="K42" i="12"/>
  <c r="J42" i="12"/>
  <c r="I42" i="12"/>
  <c r="H42" i="12"/>
  <c r="L32" i="12"/>
  <c r="K32" i="12"/>
  <c r="J32" i="12"/>
  <c r="I32" i="12"/>
  <c r="H32" i="12"/>
  <c r="L12" i="12"/>
  <c r="L58" i="12" s="1"/>
  <c r="L57" i="13" s="1"/>
  <c r="K12" i="12"/>
  <c r="I12" i="12"/>
  <c r="H12" i="12"/>
  <c r="L20" i="12"/>
  <c r="K20" i="12"/>
  <c r="K58" i="12" s="1"/>
  <c r="K57" i="13" s="1"/>
  <c r="J20" i="12"/>
  <c r="I20" i="12"/>
  <c r="H20" i="12"/>
  <c r="I14" i="6"/>
  <c r="I16" i="6" s="1"/>
  <c r="N51" i="3"/>
  <c r="M51" i="3"/>
  <c r="M49" i="3"/>
  <c r="N49" i="3"/>
  <c r="N53" i="3"/>
  <c r="F11" i="30" a="1"/>
  <c r="F11" i="30" s="1"/>
  <c r="F34" i="30" s="1"/>
  <c r="K10" i="7"/>
  <c r="M42" i="7"/>
  <c r="O19" i="7"/>
  <c r="Q19" i="7" s="1"/>
  <c r="K34" i="3"/>
  <c r="F34" i="3"/>
  <c r="M32" i="4"/>
  <c r="M15" i="11"/>
  <c r="O15" i="7"/>
  <c r="Q15" i="7" s="1"/>
  <c r="O17" i="7"/>
  <c r="Q17" i="7" s="1"/>
  <c r="O21" i="7"/>
  <c r="Q21" i="7"/>
  <c r="O23" i="7"/>
  <c r="Q23" i="7"/>
  <c r="Q27" i="7"/>
  <c r="O72" i="7"/>
  <c r="Q72" i="7" s="1"/>
  <c r="O74" i="7"/>
  <c r="Q74" i="7" s="1"/>
  <c r="O76" i="7"/>
  <c r="Q76" i="7" s="1"/>
  <c r="O78" i="7"/>
  <c r="Q78" i="7" s="1"/>
  <c r="O80" i="7"/>
  <c r="Q80" i="7" s="1"/>
  <c r="Q84" i="7"/>
  <c r="K67" i="7"/>
  <c r="O99" i="7"/>
  <c r="Q99" i="7" s="1"/>
  <c r="O101" i="7"/>
  <c r="Q101" i="7"/>
  <c r="O103" i="7"/>
  <c r="Q103" i="7" s="1"/>
  <c r="O105" i="7"/>
  <c r="Q105" i="7" s="1"/>
  <c r="O107" i="7"/>
  <c r="Q107" i="7" s="1"/>
  <c r="Q111" i="7"/>
  <c r="K94" i="7"/>
  <c r="E30" i="29"/>
  <c r="K30" i="29" s="1"/>
  <c r="M30" i="29" s="1"/>
  <c r="I30" i="29"/>
  <c r="D30" i="29"/>
  <c r="J30" i="29" s="1"/>
  <c r="F30" i="29"/>
  <c r="H30" i="29"/>
  <c r="K28" i="29"/>
  <c r="J28" i="29"/>
  <c r="K26" i="29"/>
  <c r="J26" i="29"/>
  <c r="K24" i="29"/>
  <c r="J24" i="29"/>
  <c r="K22" i="29"/>
  <c r="J22" i="29"/>
  <c r="K20" i="29"/>
  <c r="J20" i="29"/>
  <c r="K18" i="29"/>
  <c r="J18" i="29"/>
  <c r="K16" i="29"/>
  <c r="J16" i="29"/>
  <c r="J14" i="29"/>
  <c r="K12" i="29"/>
  <c r="J12" i="29"/>
  <c r="K10" i="29"/>
  <c r="L10" i="29"/>
  <c r="M44" i="7"/>
  <c r="M46" i="7"/>
  <c r="M48" i="7"/>
  <c r="M50" i="7"/>
  <c r="K37" i="7"/>
  <c r="J57" i="13"/>
  <c r="F33" i="11"/>
  <c r="M29" i="11"/>
  <c r="F44" i="11"/>
  <c r="M37" i="11"/>
  <c r="M44" i="11"/>
  <c r="M28" i="29"/>
  <c r="L28" i="29"/>
  <c r="M26" i="29"/>
  <c r="L26" i="29"/>
  <c r="M24" i="29"/>
  <c r="L24" i="29"/>
  <c r="M22" i="29"/>
  <c r="L22" i="29"/>
  <c r="M20" i="29"/>
  <c r="L20" i="29"/>
  <c r="M18" i="29"/>
  <c r="L18" i="29"/>
  <c r="M16" i="29"/>
  <c r="M14" i="29"/>
  <c r="L14" i="29"/>
  <c r="C26" i="8"/>
  <c r="L12" i="20"/>
  <c r="L14" i="20"/>
  <c r="L16" i="20"/>
  <c r="L18" i="20"/>
  <c r="L20" i="20"/>
  <c r="L22" i="20"/>
  <c r="L24" i="20"/>
  <c r="L26" i="20"/>
  <c r="L10" i="20"/>
  <c r="F28" i="20"/>
  <c r="I28" i="20"/>
  <c r="J45" i="6"/>
  <c r="L45" i="6"/>
  <c r="M45" i="6"/>
  <c r="N45" i="6"/>
  <c r="P45" i="6"/>
  <c r="Q144" i="7" l="1"/>
  <c r="Q143" i="7"/>
  <c r="I87" i="16"/>
  <c r="I94" i="16" s="1"/>
  <c r="J107" i="16" s="1" a="1"/>
  <c r="J107" i="16" s="1"/>
  <c r="I72" i="16"/>
  <c r="L36" i="16"/>
  <c r="L88" i="16" s="1"/>
  <c r="G42" i="12"/>
  <c r="G48" i="15" s="1"/>
  <c r="I62" i="16"/>
  <c r="I133" i="16"/>
  <c r="K56" i="13"/>
  <c r="K58" i="13" s="1"/>
  <c r="G49" i="13"/>
  <c r="G60" i="15" s="1"/>
  <c r="L56" i="13"/>
  <c r="G40" i="13"/>
  <c r="G58" i="15" s="1"/>
  <c r="G30" i="13"/>
  <c r="G56" i="15" s="1"/>
  <c r="J56" i="13"/>
  <c r="J58" i="13" s="1"/>
  <c r="G55" i="13"/>
  <c r="G62" i="15" s="1"/>
  <c r="G24" i="13"/>
  <c r="G54" i="15" s="1"/>
  <c r="G14" i="13"/>
  <c r="G52" i="15" s="1"/>
  <c r="G20" i="12"/>
  <c r="G44" i="15" s="1"/>
  <c r="G32" i="12"/>
  <c r="G46" i="15" s="1"/>
  <c r="G12" i="12"/>
  <c r="G42" i="15" s="1"/>
  <c r="L58" i="13"/>
  <c r="I56" i="13"/>
  <c r="H58" i="12"/>
  <c r="H57" i="13" s="1"/>
  <c r="H58" i="13" s="1"/>
  <c r="I17" i="14" s="1"/>
  <c r="I26" i="14" s="1"/>
  <c r="I30" i="14" s="1"/>
  <c r="I58" i="12"/>
  <c r="I57" i="13" s="1"/>
  <c r="F25" i="30"/>
  <c r="Q112" i="7"/>
  <c r="Q113" i="7" s="1"/>
  <c r="Q85" i="7"/>
  <c r="Q86" i="7" s="1"/>
  <c r="M54" i="7"/>
  <c r="M56" i="7" s="1"/>
  <c r="Q28" i="7"/>
  <c r="Q29" i="7" s="1"/>
  <c r="L30" i="29"/>
  <c r="E18" i="6"/>
  <c r="G18" i="6"/>
  <c r="N55" i="3"/>
  <c r="M46" i="11"/>
  <c r="M49" i="11" s="1"/>
  <c r="L28" i="20"/>
  <c r="K28" i="20"/>
  <c r="L29" i="20"/>
  <c r="G29" i="20"/>
  <c r="I32" i="14" l="1"/>
  <c r="I34" i="14" s="1"/>
  <c r="I38" i="14" s="1"/>
  <c r="K32" i="14"/>
  <c r="J124" i="16" a="1"/>
  <c r="J124" i="16" s="1"/>
  <c r="I143" i="16" s="1"/>
  <c r="I144" i="16" s="1"/>
  <c r="J43" i="16"/>
  <c r="L89" i="16"/>
  <c r="L93" i="16"/>
  <c r="L92" i="16"/>
  <c r="J46" i="16"/>
  <c r="J41" i="16"/>
  <c r="L90" i="16"/>
  <c r="L91" i="16"/>
  <c r="L87" i="16"/>
  <c r="J45" i="16"/>
  <c r="J42" i="16"/>
  <c r="J44" i="16"/>
  <c r="J40" i="16"/>
  <c r="G56" i="13"/>
  <c r="G64" i="15"/>
  <c r="G58" i="12"/>
  <c r="G57" i="13" s="1"/>
  <c r="I58" i="13"/>
  <c r="K17" i="14" s="1"/>
  <c r="K26" i="14" s="1"/>
  <c r="K30" i="14" s="1"/>
  <c r="M47" i="11"/>
  <c r="K34" i="14" l="1"/>
  <c r="K38" i="14" s="1"/>
  <c r="K41" i="14" s="1"/>
  <c r="F18" i="30" s="1"/>
  <c r="F23" i="30" s="1"/>
  <c r="F30" i="30" s="1"/>
  <c r="F36" i="30" s="1"/>
  <c r="I53" i="8" s="1"/>
  <c r="I54" i="8" s="1"/>
  <c r="G58" i="13"/>
  <c r="I39" i="16" s="1"/>
  <c r="I47" i="16" s="1"/>
  <c r="I132" i="16" l="1"/>
  <c r="I134" i="16" s="1"/>
  <c r="I146" i="16" s="1" a="1"/>
  <c r="I146" i="16" s="1"/>
  <c r="I61" i="16"/>
  <c r="I63" i="16" s="1"/>
  <c r="J39" i="16"/>
  <c r="J47" i="16" s="1"/>
  <c r="I53" i="16" s="1"/>
  <c r="I58" i="8"/>
  <c r="I65" i="8" s="1"/>
  <c r="K67" i="8" s="1"/>
  <c r="J86" i="16"/>
  <c r="G6" i="14"/>
  <c r="F5" i="30"/>
  <c r="F9" i="30" s="1"/>
  <c r="F13" i="30" s="1"/>
  <c r="F15" i="30" s="1"/>
  <c r="G29" i="15"/>
  <c r="G37" i="15" s="1"/>
  <c r="G66" i="15" s="1"/>
  <c r="L86" i="16" l="1"/>
  <c r="L94" i="16" s="1"/>
  <c r="J94" i="16"/>
  <c r="I74" i="16" a="1"/>
  <c r="I74" i="16" s="1"/>
  <c r="I75" i="16" s="1"/>
  <c r="L77" i="16" s="1"/>
  <c r="I73" i="16"/>
  <c r="I145" i="16"/>
  <c r="I147" i="16"/>
  <c r="J53" i="16"/>
  <c r="I54" i="16"/>
  <c r="J54" i="16" s="1"/>
  <c r="I115" i="16" l="1"/>
  <c r="J115" i="16" s="1"/>
  <c r="I116" i="16"/>
  <c r="J116" i="16" s="1"/>
  <c r="I98" i="16"/>
  <c r="J98" i="16" s="1"/>
  <c r="I99" i="16"/>
  <c r="J99" i="16" s="1"/>
  <c r="L149" i="16"/>
  <c r="L100" i="16" l="1"/>
  <c r="J117" i="16"/>
  <c r="L126" i="16" s="1"/>
  <c r="J100" i="16"/>
  <c r="L109" i="16" s="1"/>
  <c r="L117" i="16"/>
  <c r="L55" i="16"/>
  <c r="N55" i="1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<sst xmlns="http://schemas.openxmlformats.org/spreadsheetml/2006/main" count="1886" uniqueCount="1148">
  <si>
    <t>Page 3</t>
  </si>
  <si>
    <t>Page 4</t>
  </si>
  <si>
    <t>Page 5</t>
  </si>
  <si>
    <t>Page 6</t>
  </si>
  <si>
    <t>Page 7</t>
  </si>
  <si>
    <t>Page 8</t>
  </si>
  <si>
    <t>Page 10</t>
  </si>
  <si>
    <t>Page 11</t>
  </si>
  <si>
    <t>Page 12</t>
  </si>
  <si>
    <t>Page 13</t>
  </si>
  <si>
    <t>Page 14</t>
  </si>
  <si>
    <t>Page 17</t>
  </si>
  <si>
    <t>Page 18</t>
  </si>
  <si>
    <t>Page 19</t>
  </si>
  <si>
    <t>Page 20</t>
  </si>
  <si>
    <t>Page 21</t>
  </si>
  <si>
    <t>Page 22</t>
  </si>
  <si>
    <t>Page 23</t>
  </si>
  <si>
    <t>Page 24</t>
  </si>
  <si>
    <t>Page 25</t>
  </si>
  <si>
    <r>
      <t xml:space="preserve">Rehabilitation </t>
    </r>
    <r>
      <rPr>
        <sz val="9"/>
        <rFont val="Arial"/>
        <family val="2"/>
      </rPr>
      <t>(minimum $6,000 p/u)</t>
    </r>
  </si>
  <si>
    <t>New Construction</t>
  </si>
  <si>
    <t>or Rehabilitation</t>
  </si>
  <si>
    <t>New Construction/Rehabilitation (70% PV)</t>
  </si>
  <si>
    <t>Acquisition (30%PV)</t>
  </si>
  <si>
    <t>Signature</t>
  </si>
  <si>
    <t>Rev.</t>
  </si>
  <si>
    <t xml:space="preserve">Other:  </t>
  </si>
  <si>
    <t>Gross Rent</t>
  </si>
  <si>
    <t>Service Date</t>
  </si>
  <si>
    <t xml:space="preserve">Other(s) </t>
  </si>
  <si>
    <t>0-Br</t>
  </si>
  <si>
    <t>1-Br</t>
  </si>
  <si>
    <t>2-Br</t>
  </si>
  <si>
    <t>3-Br</t>
  </si>
  <si>
    <t>___Br</t>
  </si>
  <si>
    <t>(DD/MM/YY)</t>
  </si>
  <si>
    <t>City-State-Zip Code:</t>
  </si>
  <si>
    <t>(name)</t>
  </si>
  <si>
    <t>(title)</t>
  </si>
  <si>
    <t>Total number of market rate units</t>
  </si>
  <si>
    <t># Units</t>
  </si>
  <si>
    <t>Address (as detailed as possible)</t>
  </si>
  <si>
    <r>
      <t>Service Date</t>
    </r>
    <r>
      <rPr>
        <b/>
        <sz val="10"/>
        <rFont val="Arial"/>
        <family val="2"/>
      </rPr>
      <t/>
    </r>
  </si>
  <si>
    <t>(New Constr Rehab Acq/Rehab)</t>
  </si>
  <si>
    <t>Estimated</t>
  </si>
  <si>
    <t>Lease Agreement</t>
  </si>
  <si>
    <t>of Site</t>
  </si>
  <si>
    <t>Exact Area</t>
  </si>
  <si>
    <t>in any listing of housing opportunities where households with tenant-based subsidies or from Public Housing</t>
  </si>
  <si>
    <t>waiting lists are welcome.</t>
  </si>
  <si>
    <t>(Total on Column A from previous page/total units)</t>
  </si>
  <si>
    <t>(4)</t>
  </si>
  <si>
    <t>(5)</t>
  </si>
  <si>
    <t>I.</t>
  </si>
  <si>
    <t>(2)  Multiply by Ten Years</t>
  </si>
  <si>
    <t>-</t>
  </si>
  <si>
    <r>
      <t xml:space="preserve">Other </t>
    </r>
    <r>
      <rPr>
        <sz val="9"/>
        <rFont val="Arial"/>
        <family val="2"/>
      </rPr>
      <t>(specify)</t>
    </r>
  </si>
  <si>
    <r>
      <t xml:space="preserve">Other: </t>
    </r>
    <r>
      <rPr>
        <sz val="9"/>
        <rFont val="Arial"/>
        <family val="2"/>
      </rPr>
      <t xml:space="preserve">(specify) </t>
    </r>
  </si>
  <si>
    <t>Low-Income Housing Tax Credits</t>
  </si>
  <si>
    <t>(If multiple buildings, prepare schedule on Page 8)</t>
  </si>
  <si>
    <t>Number of Market Rate Units:</t>
  </si>
  <si>
    <t>Number of Common Area Units:</t>
  </si>
  <si>
    <t>(units occupied by resident manager or maintenance personnel)</t>
  </si>
  <si>
    <t>Number of Low-Income Units:</t>
  </si>
  <si>
    <t>UNIT INFORMATION:</t>
  </si>
  <si>
    <t>Proceeds from Tax Credits:</t>
  </si>
  <si>
    <t>*Loan from</t>
  </si>
  <si>
    <t>ANNUAL EXPENSE INFORMATION (1st YEAR OF OPERATIONS)</t>
  </si>
  <si>
    <t>Purchase Option</t>
  </si>
  <si>
    <t>Lease Option</t>
  </si>
  <si>
    <t>Legal Name of Seller Lessor:</t>
  </si>
  <si>
    <t>Contact Person and Title:</t>
  </si>
  <si>
    <t>Phone:</t>
  </si>
  <si>
    <t>E-mail:</t>
  </si>
  <si>
    <t>Is the seller/lessor a Related Party to the Applicant?</t>
  </si>
  <si>
    <t>Are there any anticipated changes to the Project's legal description?</t>
  </si>
  <si>
    <t>City:</t>
  </si>
  <si>
    <t>State:</t>
  </si>
  <si>
    <t>Zip-Code:</t>
  </si>
  <si>
    <t>SELLER/LESSOR INFORMATION:</t>
  </si>
  <si>
    <t>BUILDING(S):</t>
  </si>
  <si>
    <t>TOTAL:</t>
  </si>
  <si>
    <t>Floor Area</t>
  </si>
  <si>
    <t># Stories on tallest Residential Building:</t>
  </si>
  <si>
    <t>Title of Contact</t>
  </si>
  <si>
    <t>(identify each source)</t>
  </si>
  <si>
    <t>(30%PV/70%PV)</t>
  </si>
  <si>
    <t>(30%PV)</t>
  </si>
  <si>
    <t>Title of Contact:</t>
  </si>
  <si>
    <t>TAX ATTORNEY:</t>
  </si>
  <si>
    <t>of Low-Income Housing</t>
  </si>
  <si>
    <t>Are you applying for PRHFA Financing?:</t>
  </si>
  <si>
    <t>Address(es)</t>
  </si>
  <si>
    <t xml:space="preserve">Credit Requested Per Low Income Housing Unit </t>
  </si>
  <si>
    <r>
      <t xml:space="preserve">Maximum Annual Credit Requested </t>
    </r>
    <r>
      <rPr>
        <sz val="9"/>
        <rFont val="Arial"/>
        <family val="2"/>
      </rPr>
      <t>(Lesser of F or G)</t>
    </r>
  </si>
  <si>
    <r>
      <t xml:space="preserve">Ten Year Maximum Credit Amount Requested </t>
    </r>
    <r>
      <rPr>
        <sz val="9"/>
        <rFont val="Arial"/>
        <family val="2"/>
      </rPr>
      <t>(Divide C by D, above)</t>
    </r>
  </si>
  <si>
    <t>OWNER'S INFORMATION (PARTNERSHIP)</t>
  </si>
  <si>
    <t>Date of Application:</t>
  </si>
  <si>
    <r>
      <t xml:space="preserve">New construction with Federal Subsidies </t>
    </r>
    <r>
      <rPr>
        <sz val="9"/>
        <rFont val="Arial"/>
        <family val="2"/>
      </rPr>
      <t>(30%PV)</t>
    </r>
  </si>
  <si>
    <r>
      <t xml:space="preserve">Rehabilitation with Federal Subsidies </t>
    </r>
    <r>
      <rPr>
        <sz val="9"/>
        <rFont val="Arial"/>
        <family val="2"/>
      </rPr>
      <t>(30% PV)</t>
    </r>
  </si>
  <si>
    <r>
      <t xml:space="preserve">Rehabilitation without Federal Subsidies </t>
    </r>
    <r>
      <rPr>
        <sz val="9"/>
        <rFont val="Arial"/>
        <family val="2"/>
      </rPr>
      <t>(70%PV)</t>
    </r>
  </si>
  <si>
    <r>
      <t xml:space="preserve">New Construction without Federal Subsidies </t>
    </r>
    <r>
      <rPr>
        <sz val="9"/>
        <rFont val="Arial"/>
        <family val="2"/>
      </rPr>
      <t>(70%PV)</t>
    </r>
  </si>
  <si>
    <t>Project Consultant(s)</t>
  </si>
  <si>
    <t>A</t>
  </si>
  <si>
    <t>B</t>
  </si>
  <si>
    <t>C</t>
  </si>
  <si>
    <t>D</t>
  </si>
  <si>
    <t>E</t>
  </si>
  <si>
    <t>F</t>
  </si>
  <si>
    <t>G</t>
  </si>
  <si>
    <t>H</t>
  </si>
  <si>
    <t>I</t>
  </si>
  <si>
    <t>J</t>
  </si>
  <si>
    <t>Type</t>
  </si>
  <si>
    <t>Common</t>
  </si>
  <si>
    <t>Area Units</t>
  </si>
  <si>
    <t>Market</t>
  </si>
  <si>
    <t>Rate Units</t>
  </si>
  <si>
    <t>Low-Income</t>
  </si>
  <si>
    <t>TOTAL FOR ALL BUILDINGS</t>
  </si>
  <si>
    <t>Expected</t>
  </si>
  <si>
    <t>% LIU</t>
  </si>
  <si>
    <t>based on</t>
  </si>
  <si>
    <t>Unit Fraction</t>
  </si>
  <si>
    <t>(check one)</t>
  </si>
  <si>
    <t>Allocation</t>
  </si>
  <si>
    <t>Address</t>
  </si>
  <si>
    <t>Zip Code</t>
  </si>
  <si>
    <t>DEVELOPER INFORMATION</t>
  </si>
  <si>
    <t>For Profit</t>
  </si>
  <si>
    <t>City</t>
  </si>
  <si>
    <t>Telephone</t>
  </si>
  <si>
    <t>PREVIOUS PARTICIPATION OF GENERAL PARTNER OR DEVELOPER</t>
  </si>
  <si>
    <t>Federal Subsidies</t>
  </si>
  <si>
    <t>Yes</t>
  </si>
  <si>
    <t>No</t>
  </si>
  <si>
    <t>PROJECT INFORMATION</t>
  </si>
  <si>
    <t>Detached Single Family</t>
  </si>
  <si>
    <t>Elevator</t>
  </si>
  <si>
    <t>EQUIPMENT INFORMATION</t>
  </si>
  <si>
    <t>Range</t>
  </si>
  <si>
    <t>Refrigerator</t>
  </si>
  <si>
    <t>Disposal</t>
  </si>
  <si>
    <t>Dishwasher</t>
  </si>
  <si>
    <t>Air Conditioner</t>
  </si>
  <si>
    <t>Kitchen Exhaust Fan</t>
  </si>
  <si>
    <t>Other</t>
  </si>
  <si>
    <t>Laundry Facilities (on site)</t>
  </si>
  <si>
    <t>Water Heater</t>
  </si>
  <si>
    <t>Enter Allowances by Bedroom Size</t>
  </si>
  <si>
    <t>Utilities</t>
  </si>
  <si>
    <t>Parking</t>
  </si>
  <si>
    <t>Owner</t>
  </si>
  <si>
    <t>Tenant</t>
  </si>
  <si>
    <t>Hot Water</t>
  </si>
  <si>
    <t>Total Utility Allowance for Units</t>
  </si>
  <si>
    <t>SOURCE OF UTILITY ALLOWANCE CALCULATION</t>
  </si>
  <si>
    <t>State PHA</t>
  </si>
  <si>
    <t>Local PHA</t>
  </si>
  <si>
    <t>Utility Company</t>
  </si>
  <si>
    <t>Provide information concerning the proposed site(s)</t>
  </si>
  <si>
    <t>Deed</t>
  </si>
  <si>
    <t>Purchase Contract</t>
  </si>
  <si>
    <t>Is site properly zoned for your development?</t>
  </si>
  <si>
    <t>If no, is site currently in the process of rezoning?</t>
  </si>
  <si>
    <t>month/year</t>
  </si>
  <si>
    <t>Are all utilities presently available to the site?</t>
  </si>
  <si>
    <t xml:space="preserve"> No</t>
  </si>
  <si>
    <t>If no, which utilities need to be brought to the site?</t>
  </si>
  <si>
    <t>ACQUISITION OF EXISTING BUILDINGS</t>
  </si>
  <si>
    <t>How many buildings will be acquired for the project?</t>
  </si>
  <si>
    <t>Are all buildings currently under control for the project?</t>
  </si>
  <si>
    <t>If no, how many buildings are under control for the project?</t>
  </si>
  <si>
    <t>When will the rest of the buildings be under control for acquisition?</t>
  </si>
  <si>
    <t>Expiration Date</t>
  </si>
  <si>
    <t>Acquisition</t>
  </si>
  <si>
    <t>List Buildings Under Control:</t>
  </si>
  <si>
    <t>Ownership, Option,</t>
  </si>
  <si>
    <t>of control</t>
  </si>
  <si>
    <t>Cost of</t>
  </si>
  <si>
    <t>Address of building</t>
  </si>
  <si>
    <t>Document</t>
  </si>
  <si>
    <t>Units</t>
  </si>
  <si>
    <t>Building</t>
  </si>
  <si>
    <t>Building(s) acquired or to be acquired from</t>
  </si>
  <si>
    <t>Related Party</t>
  </si>
  <si>
    <t>Determined with reference to</t>
  </si>
  <si>
    <t>Seller's Basis</t>
  </si>
  <si>
    <t>Not determined with reference</t>
  </si>
  <si>
    <t>to Seller's Basis</t>
  </si>
  <si>
    <t>List below by Building Address, the date the building was placed in service, date the building was or is</t>
  </si>
  <si>
    <t>planned for acquisition, and the number of years between the date the building was placed in service</t>
  </si>
  <si>
    <t>and date of acquisition.</t>
  </si>
  <si>
    <t>&amp; Acquisition</t>
  </si>
  <si>
    <t>RELOCATION INFORMATION</t>
  </si>
  <si>
    <t xml:space="preserve">Provide information concerning any relocation on the project. </t>
  </si>
  <si>
    <t>Does this project involve any relocation of tenants?</t>
  </si>
  <si>
    <t>NOTE:  If Tax Exempt Financing used, please submit evidence from lender.</t>
  </si>
  <si>
    <t>EXISTING SUBSIDIES WITH ACQUISITION PROJECTS</t>
  </si>
  <si>
    <t>Section 221(d)(3) BMIR</t>
  </si>
  <si>
    <t>Section 236</t>
  </si>
  <si>
    <t>Is HUD approval for transfer of physical asset (TPA) required?</t>
  </si>
  <si>
    <t>The project will be dedicated to low income families for the term of:</t>
  </si>
  <si>
    <t>PROJECT INCOME AND EXPENSES INFORMATION</t>
  </si>
  <si>
    <t>List the estimated monthly income for the low income units.</t>
  </si>
  <si>
    <t>Total number of low income units</t>
  </si>
  <si>
    <t>Average</t>
  </si>
  <si>
    <t>Number</t>
  </si>
  <si>
    <t>Square Feet</t>
  </si>
  <si>
    <t>of Units</t>
  </si>
  <si>
    <t>by Unit Type</t>
  </si>
  <si>
    <t>Bedroom</t>
  </si>
  <si>
    <t>Total monthly income</t>
  </si>
  <si>
    <t>Actual Gross Rents for Project</t>
  </si>
  <si>
    <t>Advertising</t>
  </si>
  <si>
    <t>Fuel</t>
  </si>
  <si>
    <t>Accounting/Audit</t>
  </si>
  <si>
    <t>Gas</t>
  </si>
  <si>
    <t>Total Administrative Cost</t>
  </si>
  <si>
    <t>Insurance</t>
  </si>
  <si>
    <t>Decorating</t>
  </si>
  <si>
    <t>Total Operating Cost</t>
  </si>
  <si>
    <t>Repairs</t>
  </si>
  <si>
    <t>Exterminating</t>
  </si>
  <si>
    <t>Escrow deposit</t>
  </si>
  <si>
    <t>Total Financing Payments</t>
  </si>
  <si>
    <t>Real Estate Taxes</t>
  </si>
  <si>
    <t>Total Annual Operating Expense</t>
  </si>
  <si>
    <t>PROJECT COSTS</t>
  </si>
  <si>
    <t>Itemized Cost</t>
  </si>
  <si>
    <t>Existing Structures</t>
  </si>
  <si>
    <t>Subtotal</t>
  </si>
  <si>
    <t>Site Work</t>
  </si>
  <si>
    <t>Off-Site Improvement</t>
  </si>
  <si>
    <t>Architect Fee-Design</t>
  </si>
  <si>
    <t>Architect Fee-Supervision</t>
  </si>
  <si>
    <t>Taxes</t>
  </si>
  <si>
    <t>TOTAL FOR THIS PAGE</t>
  </si>
  <si>
    <t>PROJECT COSTS (Continued)</t>
  </si>
  <si>
    <t>Bond Premium</t>
  </si>
  <si>
    <t>Credit Report</t>
  </si>
  <si>
    <t>Title and Recording</t>
  </si>
  <si>
    <t>Market Study</t>
  </si>
  <si>
    <t>Tax Credit Fees</t>
  </si>
  <si>
    <t>Tax Opinion</t>
  </si>
  <si>
    <t>Operating Reserve</t>
  </si>
  <si>
    <t>Bridge Loan</t>
  </si>
  <si>
    <t>Working Capital</t>
  </si>
  <si>
    <t>Subtotal for this page</t>
  </si>
  <si>
    <t>Subtotal from previous page</t>
  </si>
  <si>
    <t xml:space="preserve">TOTAL </t>
  </si>
  <si>
    <t>LESS:</t>
  </si>
  <si>
    <t>Total Qualified Basis</t>
  </si>
  <si>
    <t>SOURCES AND USES OF FUNDS</t>
  </si>
  <si>
    <t>Amounts</t>
  </si>
  <si>
    <t>(A)</t>
  </si>
  <si>
    <t>(B)</t>
  </si>
  <si>
    <t>(C)</t>
  </si>
  <si>
    <t>Construction Costs</t>
  </si>
  <si>
    <t>Interim Costs</t>
  </si>
  <si>
    <t>Soft Costs</t>
  </si>
  <si>
    <t>Syndication Costs</t>
  </si>
  <si>
    <t>Developer Fees</t>
  </si>
  <si>
    <t>(D)</t>
  </si>
  <si>
    <t>Project Reserves</t>
  </si>
  <si>
    <t>Repayment of Loan or Working Capital</t>
  </si>
  <si>
    <t>Total Uses of Funds</t>
  </si>
  <si>
    <t>EXCESS OF SOURCES OVER USES</t>
  </si>
  <si>
    <t>(E)</t>
  </si>
  <si>
    <t>SYNDICATION INFORMATION</t>
  </si>
  <si>
    <t xml:space="preserve">Provide information below concerning syndication and </t>
  </si>
  <si>
    <t>estimated proceeds from sale of tax credits.</t>
  </si>
  <si>
    <t>Historic Rehabilitation Tax Credits</t>
  </si>
  <si>
    <t>Public</t>
  </si>
  <si>
    <t>Private</t>
  </si>
  <si>
    <t>Individuals</t>
  </si>
  <si>
    <t>Corporations</t>
  </si>
  <si>
    <t>Name of Syndicator</t>
  </si>
  <si>
    <t>State</t>
  </si>
  <si>
    <t>VALUE OF THE CREDITS</t>
  </si>
  <si>
    <t>A.</t>
  </si>
  <si>
    <t>B.</t>
  </si>
  <si>
    <t>LIHTC Amount as per Commitment</t>
  </si>
  <si>
    <t>C.</t>
  </si>
  <si>
    <t>D.</t>
  </si>
  <si>
    <t>Home Assistance</t>
  </si>
  <si>
    <t>On-Site Work</t>
  </si>
  <si>
    <t>New Structures</t>
  </si>
  <si>
    <t>Accessory Structures</t>
  </si>
  <si>
    <t>Contingency</t>
  </si>
  <si>
    <t>Professional Fees</t>
  </si>
  <si>
    <t>Attorney Real Estate</t>
  </si>
  <si>
    <t>Consultant Agent</t>
  </si>
  <si>
    <t>Inspection Fees</t>
  </si>
  <si>
    <t>Legal Fees</t>
  </si>
  <si>
    <t>Legal Fee</t>
  </si>
  <si>
    <t>Prepaid MIP</t>
  </si>
  <si>
    <t>Feasibility Study</t>
  </si>
  <si>
    <t>Environmental Study</t>
  </si>
  <si>
    <t>Appraisal</t>
  </si>
  <si>
    <t>Cost Certification</t>
  </si>
  <si>
    <t>Organization</t>
  </si>
  <si>
    <t>Overhead</t>
  </si>
  <si>
    <t>Profit</t>
  </si>
  <si>
    <t>Replacement Reserve</t>
  </si>
  <si>
    <t>Electrical</t>
  </si>
  <si>
    <t>Security</t>
  </si>
  <si>
    <t>Management Fees</t>
  </si>
  <si>
    <t>Management Salaries</t>
  </si>
  <si>
    <t>Office Supplies</t>
  </si>
  <si>
    <t>Maintenance Salaries</t>
  </si>
  <si>
    <t>Supplies</t>
  </si>
  <si>
    <t>Pool</t>
  </si>
  <si>
    <t>Expected Proceeds as per Commitment or letter of intent</t>
  </si>
  <si>
    <t>E.</t>
  </si>
  <si>
    <t>Address:</t>
  </si>
  <si>
    <t>Commitment</t>
  </si>
  <si>
    <t>Amount</t>
  </si>
  <si>
    <t>Rate</t>
  </si>
  <si>
    <t>Term</t>
  </si>
  <si>
    <t>Amortization</t>
  </si>
  <si>
    <t>Electricity</t>
  </si>
  <si>
    <t>submitted to the Agency prior to the issuance of the form 8609.</t>
  </si>
  <si>
    <t xml:space="preserve">The Restated and Amended Partnership Agreement must be  </t>
  </si>
  <si>
    <t>be included as Annex.</t>
  </si>
  <si>
    <t xml:space="preserve">Evidence of last placed in service date in the form of previous certificate of occupancy must </t>
  </si>
  <si>
    <t>Appraisal prepared by:</t>
  </si>
  <si>
    <t>Date of most recent appraisal:</t>
  </si>
  <si>
    <t>Total Proceeds</t>
  </si>
  <si>
    <t>Total Maintenance Cost</t>
  </si>
  <si>
    <t>Legal</t>
  </si>
  <si>
    <t>Leased Equipment</t>
  </si>
  <si>
    <t>Model Apt. Rent</t>
  </si>
  <si>
    <t>Miscellaneous</t>
  </si>
  <si>
    <t>Water &amp; Sewer</t>
  </si>
  <si>
    <t>Garbage/Trash</t>
  </si>
  <si>
    <t>Cable TV</t>
  </si>
  <si>
    <t>Grounds</t>
  </si>
  <si>
    <t>Total Fixed Expenses</t>
  </si>
  <si>
    <t>In Lieu Taxes</t>
  </si>
  <si>
    <t>Other Tax Assessment</t>
  </si>
  <si>
    <t>Title &amp; Recording</t>
  </si>
  <si>
    <t>Origination Fees</t>
  </si>
  <si>
    <t>Impact Fees</t>
  </si>
  <si>
    <t>Tax Credit Rate</t>
  </si>
  <si>
    <t>Annual Debt Service</t>
  </si>
  <si>
    <t>Row House/Townhouse/Duplex</t>
  </si>
  <si>
    <t>UTILITY UNIT TYPE:</t>
  </si>
  <si>
    <t>Apartment</t>
  </si>
  <si>
    <t>Detached/Single Units</t>
  </si>
  <si>
    <t>SRO</t>
  </si>
  <si>
    <t>TYPE OF HOUSING:</t>
  </si>
  <si>
    <t>TYPE OF UNIT:</t>
  </si>
  <si>
    <t>Filing Instructions:</t>
  </si>
  <si>
    <t>*</t>
  </si>
  <si>
    <t>PROJECT SCHEDULE</t>
  </si>
  <si>
    <t>Scheduled</t>
  </si>
  <si>
    <t>Date</t>
  </si>
  <si>
    <t>Activity</t>
  </si>
  <si>
    <t>Site</t>
  </si>
  <si>
    <t>Option/Contract</t>
  </si>
  <si>
    <t>Site Acquisition</t>
  </si>
  <si>
    <t>Zoning Approval</t>
  </si>
  <si>
    <t>Site Analysis</t>
  </si>
  <si>
    <t>Tax Abatement</t>
  </si>
  <si>
    <t>Financing</t>
  </si>
  <si>
    <t>1)</t>
  </si>
  <si>
    <t>Construction Loan</t>
  </si>
  <si>
    <t>Loan Application</t>
  </si>
  <si>
    <t>Conditional Commitment</t>
  </si>
  <si>
    <t>Firm Commitment</t>
  </si>
  <si>
    <t>2)</t>
  </si>
  <si>
    <t>Permanent Loan</t>
  </si>
  <si>
    <t>3)</t>
  </si>
  <si>
    <t>Other Loans &amp; Grants</t>
  </si>
  <si>
    <t>Type &amp; Source</t>
  </si>
  <si>
    <t>Application</t>
  </si>
  <si>
    <t>Award</t>
  </si>
  <si>
    <t>4)</t>
  </si>
  <si>
    <t>5)</t>
  </si>
  <si>
    <t>Plans and Specifications</t>
  </si>
  <si>
    <t>Building Permit</t>
  </si>
  <si>
    <t>Closing and Transfer of Property</t>
  </si>
  <si>
    <t>Construction Start</t>
  </si>
  <si>
    <t>F.</t>
  </si>
  <si>
    <t>Completion of Construction</t>
  </si>
  <si>
    <t>G.</t>
  </si>
  <si>
    <t>Lease-up Start</t>
  </si>
  <si>
    <t>H.</t>
  </si>
  <si>
    <t>Credit Placed in Service Date</t>
  </si>
  <si>
    <t>Final Documents</t>
  </si>
  <si>
    <t>Articles of Incorporation and IRS documentation of status must be attached with Application</t>
  </si>
  <si>
    <t>Exempt purposes includes fostering</t>
  </si>
  <si>
    <t>Other:</t>
  </si>
  <si>
    <t>Describe the nonprofit's participation in the development and operation of the project.</t>
  </si>
  <si>
    <t>List the names of Board Members for the nonprofit organization.</t>
  </si>
  <si>
    <t>Identify all paid, full time staff.</t>
  </si>
  <si>
    <t>If yes:</t>
  </si>
  <si>
    <t>High Cost</t>
  </si>
  <si>
    <t>Address (must be complete)</t>
  </si>
  <si>
    <t>Basis</t>
  </si>
  <si>
    <t>Applicable</t>
  </si>
  <si>
    <t>Qualified</t>
  </si>
  <si>
    <t>Credit</t>
  </si>
  <si>
    <t>Fraction</t>
  </si>
  <si>
    <t>Area</t>
  </si>
  <si>
    <t>6)</t>
  </si>
  <si>
    <t>7)</t>
  </si>
  <si>
    <t>8)</t>
  </si>
  <si>
    <t>9)</t>
  </si>
  <si>
    <t>10)</t>
  </si>
  <si>
    <t>TOTALS</t>
  </si>
  <si>
    <t>By:</t>
  </si>
  <si>
    <t>Name</t>
  </si>
  <si>
    <t>Title</t>
  </si>
  <si>
    <t>AFFIDAVIT:</t>
  </si>
  <si>
    <t>known to me.</t>
  </si>
  <si>
    <t>Notary Public</t>
  </si>
  <si>
    <t>(S E A L)</t>
  </si>
  <si>
    <t xml:space="preserve">Elderly, number of units </t>
  </si>
  <si>
    <t>AIDS/HIV, number of units</t>
  </si>
  <si>
    <t>Family, number of units</t>
  </si>
  <si>
    <t>Less vacancy allowance</t>
  </si>
  <si>
    <t>Contract Rent</t>
  </si>
  <si>
    <t>Per Unit</t>
  </si>
  <si>
    <t>Monthly Rent</t>
  </si>
  <si>
    <t>Fees &amp; Permits</t>
  </si>
  <si>
    <t>NOTES TO SOURCES AND USES OF FUNDS</t>
  </si>
  <si>
    <t>Sworn and subscribed before me by</t>
  </si>
  <si>
    <t>of legal age,</t>
  </si>
  <si>
    <t>,</t>
  </si>
  <si>
    <t>and resident of</t>
  </si>
  <si>
    <t>personally</t>
  </si>
  <si>
    <t>(legal status)</t>
  </si>
  <si>
    <t>Payment &amp; Performance Bond</t>
  </si>
  <si>
    <t>Phone</t>
  </si>
  <si>
    <t>TIN #</t>
  </si>
  <si>
    <t>Single Family</t>
  </si>
  <si>
    <t>Other income source:</t>
  </si>
  <si>
    <t>Other income  source:</t>
  </si>
  <si>
    <t>Adjusted Eligible Basis</t>
  </si>
  <si>
    <t>High-rise (elevator)</t>
  </si>
  <si>
    <t>Annual Compliance Fees</t>
  </si>
  <si>
    <t>1.  Administrative</t>
  </si>
  <si>
    <t>2.  Operating</t>
  </si>
  <si>
    <t>3.  Maintenance</t>
  </si>
  <si>
    <t>4.  Fixed Expenses</t>
  </si>
  <si>
    <t>5.  Financing Payments</t>
  </si>
  <si>
    <t>Title Insurance</t>
  </si>
  <si>
    <t>Square</t>
  </si>
  <si>
    <t>Feet</t>
  </si>
  <si>
    <t>(city)</t>
  </si>
  <si>
    <t>(state)</t>
  </si>
  <si>
    <t>In</t>
  </si>
  <si>
    <t xml:space="preserve">NOTE:  </t>
  </si>
  <si>
    <t>of</t>
  </si>
  <si>
    <t>(owner)</t>
  </si>
  <si>
    <t>on this</t>
  </si>
  <si>
    <t>(date)</t>
  </si>
  <si>
    <t>Contact Person:</t>
  </si>
  <si>
    <t>IDENTITY OF INTEREST</t>
  </si>
  <si>
    <t>Elevator:</t>
  </si>
  <si>
    <t>SPONSORING ORGANIZATION</t>
  </si>
  <si>
    <t>Contact Person</t>
  </si>
  <si>
    <t>ZONING INFORMATION</t>
  </si>
  <si>
    <t>(1)</t>
  </si>
  <si>
    <t>(2)</t>
  </si>
  <si>
    <t>(3)</t>
  </si>
  <si>
    <t>Source</t>
  </si>
  <si>
    <t>Building(s) acquired or to be acquired with</t>
  </si>
  <si>
    <t>Buyer's Basis</t>
  </si>
  <si>
    <t>Provide the information listed below concerning the acquisition of building(s) for the project.</t>
  </si>
  <si>
    <t>Proceeds from Historic Rehab. Credits</t>
  </si>
  <si>
    <t>SUPPORT SERVICES TO BE PROVIDED TO TENANTS</t>
  </si>
  <si>
    <t>cost of the project</t>
  </si>
  <si>
    <t>(if yes, include evidence)</t>
  </si>
  <si>
    <t>most recent owner</t>
  </si>
  <si>
    <t>the Applicant</t>
  </si>
  <si>
    <t>of Acquisition by</t>
  </si>
  <si>
    <t>Proposed Date</t>
  </si>
  <si>
    <t>Number of years between</t>
  </si>
  <si>
    <t>previous Placed in Service</t>
  </si>
  <si>
    <t>Acquisition Fees, Land</t>
  </si>
  <si>
    <t>Acquisition Fees, Existing Structure</t>
  </si>
  <si>
    <t>Effective Date:</t>
  </si>
  <si>
    <t>Allowance</t>
  </si>
  <si>
    <t>Total</t>
  </si>
  <si>
    <t>Less Utility</t>
  </si>
  <si>
    <t>(if paid by Tenant)</t>
  </si>
  <si>
    <t>Parking Spaces in Project:</t>
  </si>
  <si>
    <t>Land</t>
  </si>
  <si>
    <t>General Partner or Developer's Fee Receivable From Syndication Proceeds</t>
  </si>
  <si>
    <t>Historic Rehab Credits</t>
  </si>
  <si>
    <t>Rent</t>
  </si>
  <si>
    <t>Expenses</t>
  </si>
  <si>
    <t>Total Operating Expenses Per-Unit</t>
  </si>
  <si>
    <t>Year 1 Debt Coverage Ratio:</t>
  </si>
  <si>
    <t>Is HUD subsidy layering review done?</t>
  </si>
  <si>
    <t>If yes, submit document</t>
  </si>
  <si>
    <t>Price Per Credits (Equity Factor)</t>
  </si>
  <si>
    <t>Number of annual payment installments</t>
  </si>
  <si>
    <t>First Payment Installment Year</t>
  </si>
  <si>
    <t>Construction Interest</t>
  </si>
  <si>
    <t>Working Drawings</t>
  </si>
  <si>
    <t>Acquisition/Rehabilitation without Federal Subsidies</t>
  </si>
  <si>
    <t>Acquisition/Rehabilitation with Federal Subsidies</t>
  </si>
  <si>
    <t>Walk-up (2-3 story)</t>
  </si>
  <si>
    <t>of Building(s)</t>
  </si>
  <si>
    <t>The Authority needs to ascertain that the entity receiving the allocation is the entity that incurred the</t>
  </si>
  <si>
    <t>cost necessary to meet the 10% expenditure test.</t>
  </si>
  <si>
    <t>Note:</t>
  </si>
  <si>
    <t>To qualify for the nonprofit set-aside, the applicant must materially participate in the development and</t>
  </si>
  <si>
    <t>operation of the project throughout the compliance period.  Within the meaning of IRC 469(h), "a (nonprofit)</t>
  </si>
  <si>
    <t>of the activity on a basis which is regular, continuous, and substantial."</t>
  </si>
  <si>
    <t>shall be treated as materially participating in an activity only if the (nonprofit) is involved in the operations</t>
  </si>
  <si>
    <t>Is this project in a Qualified Census Tract Area (QCT)?</t>
  </si>
  <si>
    <t>Is this project in a Difficult to Develop Area (DDA)?</t>
  </si>
  <si>
    <t xml:space="preserve">Assisted Living, number of units </t>
  </si>
  <si>
    <t>Homeless, number of units</t>
  </si>
  <si>
    <t>SRO, number of units</t>
  </si>
  <si>
    <t>Is the project part of a QCT Organized Plan?:</t>
  </si>
  <si>
    <t>Construction Management</t>
  </si>
  <si>
    <t>Hazard/Liability Insurance</t>
  </si>
  <si>
    <t>Mid-rise</t>
  </si>
  <si>
    <t>Section 8 - Project Based Assistance</t>
  </si>
  <si>
    <t xml:space="preserve">Are you requesting an allocation pursuant to: </t>
  </si>
  <si>
    <t>* Section 42(h)(1)(F) of the IRS Code, Project Basis</t>
  </si>
  <si>
    <t>(1) For requests pursuant Section 42(h)(1)(F), for a Project Basis Allocation, you must</t>
  </si>
  <si>
    <t>* Section 42(h)(1)(E) of the IRS Code, Carryover Allocation, or</t>
  </si>
  <si>
    <t xml:space="preserve">  Carryover Allocation?</t>
  </si>
  <si>
    <t>E-mail</t>
  </si>
  <si>
    <t>Residential Buildings in Project</t>
  </si>
  <si>
    <t>(a)  LIHTC units</t>
  </si>
  <si>
    <t>(b)  HOME units</t>
  </si>
  <si>
    <t>Name of</t>
  </si>
  <si>
    <t>Lender</t>
  </si>
  <si>
    <t>Service Cost</t>
  </si>
  <si>
    <t>Annual Debt</t>
  </si>
  <si>
    <t>Interest</t>
  </si>
  <si>
    <t>Period</t>
  </si>
  <si>
    <t>Type of</t>
  </si>
  <si>
    <t>Grant or Subsidy</t>
  </si>
  <si>
    <t>Description</t>
  </si>
  <si>
    <t>of Source</t>
  </si>
  <si>
    <t>(3) Other Sources (GP Loans or equity)</t>
  </si>
  <si>
    <t>TOTAL PERMANENT SOURCES OF FUNDS:  (1)+(2)+(3)=</t>
  </si>
  <si>
    <t>Adjustments to Eligible Base</t>
  </si>
  <si>
    <t>TOTAL COMBINED MAXIMUM TAX CREDIT REQUESTED</t>
  </si>
  <si>
    <t>Non-qualified Non-Recourse Financing</t>
  </si>
  <si>
    <t>x</t>
  </si>
  <si>
    <t>Eligible Basis</t>
  </si>
  <si>
    <t>MAXIMUM ANNUAL TAX CREDIT REQUESTED</t>
  </si>
  <si>
    <t>130% High Cost Area Adjustment, if applicable</t>
  </si>
  <si>
    <t>Federal Grants and Below Market Fed. Loans</t>
  </si>
  <si>
    <t>Permanent Financing</t>
  </si>
  <si>
    <t>Grants and Subsidies:</t>
  </si>
  <si>
    <t>Total Sources of Funds</t>
  </si>
  <si>
    <t>% of Total</t>
  </si>
  <si>
    <t>Gov. Fund</t>
  </si>
  <si>
    <t>Interim Financing</t>
  </si>
  <si>
    <t>Loan</t>
  </si>
  <si>
    <t>Constr.</t>
  </si>
  <si>
    <t>(a formal proposal must be included)</t>
  </si>
  <si>
    <t>(1)  If Tax Exempt Financing is used, list the percentage of the tax exempt financing to the total</t>
  </si>
  <si>
    <t>(2)  Is Taxable Bond Financing used?</t>
  </si>
  <si>
    <t>Total Project Costs per unit:</t>
  </si>
  <si>
    <t>Excess/High Units Costs</t>
  </si>
  <si>
    <t>Corporation</t>
  </si>
  <si>
    <t>Individual</t>
  </si>
  <si>
    <t>Limited Partnership</t>
  </si>
  <si>
    <t>Limited Liability Partnership</t>
  </si>
  <si>
    <t>Partnership</t>
  </si>
  <si>
    <t>Limited Liability  Company</t>
  </si>
  <si>
    <t>PROJECT NARRATIVE INFORMATION</t>
  </si>
  <si>
    <t>Applicant</t>
  </si>
  <si>
    <t>Developer</t>
  </si>
  <si>
    <t>Building of the Project</t>
  </si>
  <si>
    <t>General Contractor(s)</t>
  </si>
  <si>
    <t>Engineer(s)</t>
  </si>
  <si>
    <t>Architect(s)</t>
  </si>
  <si>
    <t>Subcontractor(s)</t>
  </si>
  <si>
    <t>Material Supplier(s)</t>
  </si>
  <si>
    <t>Attorney(s)</t>
  </si>
  <si>
    <t>Accountant(s)</t>
  </si>
  <si>
    <t>Lender(s)</t>
  </si>
  <si>
    <t>Property Manager(s)</t>
  </si>
  <si>
    <t>Syndicator(s)</t>
  </si>
  <si>
    <t>of LLP/LLC/LP</t>
  </si>
  <si>
    <t>Company Member(s)</t>
  </si>
  <si>
    <t>Managing Member(s)</t>
  </si>
  <si>
    <t>Seller/Lessor of Land-</t>
  </si>
  <si>
    <t>Managing Member(s) LLP/LLC/LP</t>
  </si>
  <si>
    <t>Company Member(s) of LLP/LLC/LP</t>
  </si>
  <si>
    <t>Seller/Lessor of Land or Building of the Project</t>
  </si>
  <si>
    <t>(if applicable)</t>
  </si>
  <si>
    <t>B.  TAX CREDITS</t>
  </si>
  <si>
    <t>C.  OTHER FINANCING</t>
  </si>
  <si>
    <t>NOTE:  If FHA insured financing is provided to the project a subsidy layering review must be performed.</t>
  </si>
  <si>
    <t>D.  TOTAL SOURCES OF FUNDS (A+B+C)</t>
  </si>
  <si>
    <t>Total Other Financing</t>
  </si>
  <si>
    <t>BASED ON QUALIFIED BASIS</t>
  </si>
  <si>
    <t>Equity Gap</t>
  </si>
  <si>
    <t>Maximum Annual Credit Amount Requested base on Equity Gap</t>
  </si>
  <si>
    <t>Maximum Annual Credit Amount Requested based on Qualified Basis</t>
  </si>
  <si>
    <t>J.</t>
  </si>
  <si>
    <r>
      <t xml:space="preserve">Rent Up </t>
    </r>
    <r>
      <rPr>
        <sz val="8"/>
        <rFont val="Arial"/>
        <family val="2"/>
      </rPr>
      <t>(minimum $250 per unit)</t>
    </r>
  </si>
  <si>
    <t>Escrow Reserve</t>
  </si>
  <si>
    <t>PROCEEDS FROM LOW-INCOME HOUSING TAX CREDIT:</t>
  </si>
  <si>
    <t>OTHER CONSULTANTS:</t>
  </si>
  <si>
    <t xml:space="preserve">     Equipment included with unit (market rate Units)</t>
  </si>
  <si>
    <t>List the estimated monthly income for the market rate units.</t>
  </si>
  <si>
    <r>
      <t xml:space="preserve">Total Project costs </t>
    </r>
    <r>
      <rPr>
        <sz val="9"/>
        <rFont val="Arial"/>
        <family val="2"/>
      </rPr>
      <t>(Total from page 12-Column A)</t>
    </r>
  </si>
  <si>
    <t>APPLICATION</t>
  </si>
  <si>
    <t>1.</t>
  </si>
  <si>
    <t>2.</t>
  </si>
  <si>
    <t>Name of Project</t>
  </si>
  <si>
    <t>Location</t>
  </si>
  <si>
    <t>Status with PRHFA</t>
  </si>
  <si>
    <t xml:space="preserve">Phone </t>
  </si>
  <si>
    <t xml:space="preserve">City </t>
  </si>
  <si>
    <t xml:space="preserve">Address </t>
  </si>
  <si>
    <t xml:space="preserve">Management Agent </t>
  </si>
  <si>
    <t xml:space="preserve">Contact Person </t>
  </si>
  <si>
    <t xml:space="preserve">City  </t>
  </si>
  <si>
    <t xml:space="preserve">Title of Contact </t>
  </si>
  <si>
    <t xml:space="preserve">State </t>
  </si>
  <si>
    <t xml:space="preserve">Zip Code </t>
  </si>
  <si>
    <t>On Site Contact (if available):</t>
  </si>
  <si>
    <t>ARCHITECT/DESIGNER:</t>
  </si>
  <si>
    <t>GENERAL CONTRACTOR:</t>
  </si>
  <si>
    <t>CONSULTANT AGENT:</t>
  </si>
  <si>
    <t># of Years beyond affordability period</t>
  </si>
  <si>
    <t>Total Annual Operating Expenses &amp; Financing Payments &amp; Fixed Expenses</t>
  </si>
  <si>
    <t>Page 26</t>
  </si>
  <si>
    <t>(</t>
  </si>
  <si>
    <t>)</t>
  </si>
  <si>
    <t>(Divide E above by 10 years)</t>
  </si>
  <si>
    <t>Are these services included in rent?:</t>
  </si>
  <si>
    <t xml:space="preserve">(2) The CPA's Certification as to 10% expenditures incurred should be submitted within six </t>
  </si>
  <si>
    <t>months of the allocation or by the end of the year if the allocation occurred prior to June 30.</t>
  </si>
  <si>
    <t>MAXIMUM TAX CREDIT ALLOCATION</t>
  </si>
  <si>
    <t>MANAGEMENT AGENT</t>
  </si>
  <si>
    <t>DEVELOPMENT TEAM INFORMATION</t>
  </si>
  <si>
    <t>DEVELOPMENT TEAM INFORMATION , cont.</t>
  </si>
  <si>
    <t>The resume must list qualifications, address and telephone number.</t>
  </si>
  <si>
    <t>A resume and contract, if available, must be submitted with the application</t>
  </si>
  <si>
    <t>(B divided by Total Housing Units)</t>
  </si>
  <si>
    <t>The site control is in the form of:</t>
  </si>
  <si>
    <t>Engineer/Survey</t>
  </si>
  <si>
    <t>K.</t>
  </si>
  <si>
    <t>* Historic Credit</t>
  </si>
  <si>
    <t>* State Tax Credit</t>
  </si>
  <si>
    <t>* Low-Income Housing Tax Credit</t>
  </si>
  <si>
    <t>Purchase of Land &amp; Buildings</t>
  </si>
  <si>
    <t>Other Financing</t>
  </si>
  <si>
    <t>Tax Exempt Financing</t>
  </si>
  <si>
    <t>II.</t>
  </si>
  <si>
    <t>K</t>
  </si>
  <si>
    <t>Purchase Land and Buildings</t>
  </si>
  <si>
    <t>Repayment of:</t>
  </si>
  <si>
    <t>Type of Consulting:</t>
  </si>
  <si>
    <t>(general partner/manager)</t>
  </si>
  <si>
    <t xml:space="preserve">General Partner/Manager of </t>
  </si>
  <si>
    <t>PR</t>
  </si>
  <si>
    <t>GENERAL PARTNER(S)/MANAGER(S) INFORMATION</t>
  </si>
  <si>
    <t>HOME</t>
  </si>
  <si>
    <r>
      <t>Construction Costs</t>
    </r>
    <r>
      <rPr>
        <sz val="10"/>
        <rFont val="Arial"/>
        <family val="2"/>
      </rPr>
      <t xml:space="preserve"> </t>
    </r>
  </si>
  <si>
    <t>Adjusted Eligible</t>
  </si>
  <si>
    <t>Name:</t>
  </si>
  <si>
    <t>.</t>
  </si>
  <si>
    <t>Cycle:</t>
  </si>
  <si>
    <t>TAX CREDIT APPLICATION TYPE:</t>
  </si>
  <si>
    <t>Total Cost</t>
  </si>
  <si>
    <t xml:space="preserve">LIHTC Eligible Basis </t>
  </si>
  <si>
    <t>Funds</t>
  </si>
  <si>
    <r>
      <t>Permanent Financing</t>
    </r>
    <r>
      <rPr>
        <sz val="10"/>
        <rFont val="Arial"/>
        <family val="2"/>
      </rPr>
      <t xml:space="preserve"> </t>
    </r>
  </si>
  <si>
    <t xml:space="preserve">Syndication Costs </t>
  </si>
  <si>
    <t>List cost items by source of funds and eligibility</t>
  </si>
  <si>
    <t>Equity</t>
  </si>
  <si>
    <t>*Required by Lender</t>
  </si>
  <si>
    <t>*To be provided by General Partners</t>
  </si>
  <si>
    <t xml:space="preserve">Working Capital </t>
  </si>
  <si>
    <t>*To be provided by Owner</t>
  </si>
  <si>
    <t>LIHTC</t>
  </si>
  <si>
    <t>At least 10 more years beyond the required compliance period.</t>
  </si>
  <si>
    <t>At least 5 more years beyond the required compliance period.</t>
  </si>
  <si>
    <t>Less than 5 years beyond the required compliance period.</t>
  </si>
  <si>
    <t>Minimum Affordability Period:</t>
  </si>
  <si>
    <t>LIHTC:  30 years</t>
  </si>
  <si>
    <t>LIHTC ELIGIBLE BASIS</t>
  </si>
  <si>
    <t>by Credit Type</t>
  </si>
  <si>
    <t>LIHTC EQUITY GAP CALCULATION</t>
  </si>
  <si>
    <t>REFERRAL AGREEMENT WITH PRPHA</t>
  </si>
  <si>
    <t>Will there be any kind of priority for families on a waiting list of a PRPHA?</t>
  </si>
  <si>
    <t>If yes, include a copy of the executed agreement with the PRPHA in which the PHA agrees to include the project</t>
  </si>
  <si>
    <t>PRHFA Program</t>
  </si>
  <si>
    <t xml:space="preserve"> (IRS Form-8609)</t>
  </si>
  <si>
    <t>Carryover</t>
  </si>
  <si>
    <t xml:space="preserve">Binding </t>
  </si>
  <si>
    <t xml:space="preserve">4% LIHTC with </t>
  </si>
  <si>
    <t>LIHTC Reservation</t>
  </si>
  <si>
    <t>LIHTC MINIMUM SET-ASIDE ELECTION</t>
  </si>
  <si>
    <t>Cadastral ID:</t>
  </si>
  <si>
    <t>Coordinates:</t>
  </si>
  <si>
    <r>
      <rPr>
        <b/>
        <sz val="10"/>
        <rFont val="Arial"/>
        <family val="2"/>
      </rPr>
      <t xml:space="preserve">Postal </t>
    </r>
    <r>
      <rPr>
        <b/>
        <sz val="10"/>
        <rFont val="Arial"/>
        <family val="2"/>
      </rPr>
      <t>Address</t>
    </r>
  </si>
  <si>
    <t>Public housing set-aside</t>
  </si>
  <si>
    <r>
      <t xml:space="preserve">Page </t>
    </r>
    <r>
      <rPr>
        <b/>
        <sz val="10"/>
        <rFont val="Arial"/>
        <family val="2"/>
      </rPr>
      <t>1</t>
    </r>
  </si>
  <si>
    <r>
      <rPr>
        <b/>
        <sz val="10"/>
        <rFont val="Arial"/>
        <family val="2"/>
      </rPr>
      <t>In general:</t>
    </r>
    <r>
      <rPr>
        <sz val="10"/>
        <rFont val="Arial"/>
        <family val="2"/>
      </rPr>
      <t xml:space="preserve"> </t>
    </r>
  </si>
  <si>
    <t>3.</t>
  </si>
  <si>
    <t>4.</t>
  </si>
  <si>
    <t>5.</t>
  </si>
  <si>
    <t xml:space="preserve"> (Use and attach additional pages if necessary)</t>
  </si>
  <si>
    <t>6.</t>
  </si>
  <si>
    <t xml:space="preserve">Identify any known issues or potential obstacles, such as environmental, land use, or community concerns, that may delay or negatively impact the development or operation of the Project. Outline the steps that will be taken and the time needed to resolve these issues or obstacles.                 </t>
  </si>
  <si>
    <t>If applicable, provide a description of any supportive service programs that will be available to residents of the type: 1) authorized under a federally subsidized program and that can be funded with resources obtained directly as a grantee in competitive or demonstrative grants, or as a recipient of any admissible operational assistance or 2) contracted for a certified Assisted Living facility under Act 244-2003.</t>
  </si>
  <si>
    <t>7.</t>
  </si>
  <si>
    <t>Placed in Service Date</t>
  </si>
  <si>
    <t xml:space="preserve"> Units</t>
  </si>
  <si>
    <r>
      <t>Targeted Group (</t>
    </r>
    <r>
      <rPr>
        <b/>
        <sz val="8"/>
        <rFont val="Arial"/>
        <family val="2"/>
      </rPr>
      <t>Elderly, Disabled, %AMI, etc.)</t>
    </r>
  </si>
  <si>
    <t>Number of assisted units in project:</t>
  </si>
  <si>
    <t>Program Type (check below):</t>
  </si>
  <si>
    <t>RENTAL ASSISTANCE INCOME</t>
  </si>
  <si>
    <t>Assistance End Date:</t>
  </si>
  <si>
    <r>
      <t>At least 20% of the rental residential units in this development are rent-restricted and</t>
    </r>
    <r>
      <rPr>
        <sz val="10"/>
        <rFont val="Arial"/>
        <family val="2"/>
      </rPr>
      <t xml:space="preserve"> to be occupied by individuals whose income is 50% or less of area median income.</t>
    </r>
  </si>
  <si>
    <t>At least 40% of the rental residential units in this development are rent-restricted and to be occupied by individuals whose income is 60% or less of area median income.</t>
  </si>
  <si>
    <r>
      <t>The deep rent skewing option as defined in Section 42. Units must be occupied by</t>
    </r>
    <r>
      <rPr>
        <sz val="10"/>
        <rFont val="Arial"/>
        <family val="2"/>
      </rPr>
      <t xml:space="preserve"> individuals whose income is 40% or less of the area median income.</t>
    </r>
  </si>
  <si>
    <t>The Owner irrevocably elects one of the Minimum Set-Aside Requirements (Check only one)</t>
  </si>
  <si>
    <t>LIHTC TERM OF AFFORDABILITY</t>
  </si>
  <si>
    <t>LIHTC TYPE OF PROJECT AND LOW INCOME HOUSING TAX CREDIT REQUESTED</t>
  </si>
  <si>
    <t>8.</t>
  </si>
  <si>
    <r>
      <t xml:space="preserve">% Units </t>
    </r>
    <r>
      <rPr>
        <b/>
        <sz val="8"/>
        <rFont val="Arial"/>
        <family val="2"/>
      </rPr>
      <t>Targeted</t>
    </r>
  </si>
  <si>
    <t xml:space="preserve">Scattered Site </t>
  </si>
  <si>
    <t>Single Site</t>
  </si>
  <si>
    <t>contiguous sites:</t>
  </si>
  <si>
    <t>non-contiguous sites:</t>
  </si>
  <si>
    <t>PROJECT SITE(S):</t>
  </si>
  <si>
    <t>Total Residential Buildings in Project:</t>
  </si>
  <si>
    <t>Total Accessory Buildings in Project:</t>
  </si>
  <si>
    <t>Commercial Space(s):</t>
  </si>
  <si>
    <t>Multifamily</t>
  </si>
  <si>
    <r>
      <t>Transient</t>
    </r>
    <r>
      <rPr>
        <sz val="10"/>
        <rFont val="Arial"/>
        <family val="2"/>
      </rPr>
      <t xml:space="preserve"> Living</t>
    </r>
  </si>
  <si>
    <r>
      <t>Eventual Tenant</t>
    </r>
    <r>
      <rPr>
        <sz val="10"/>
        <rFont val="Arial"/>
        <family val="2"/>
      </rPr>
      <t xml:space="preserve"> Ownership (If selected, include narrative)</t>
    </r>
  </si>
  <si>
    <r>
      <t>Total Housing Units in Project</t>
    </r>
    <r>
      <rPr>
        <b/>
        <sz val="10"/>
        <rFont val="Arial"/>
        <family val="2"/>
      </rPr>
      <t xml:space="preserve"> (A+B)</t>
    </r>
  </si>
  <si>
    <r>
      <t xml:space="preserve">Total Units in the Project </t>
    </r>
    <r>
      <rPr>
        <b/>
        <sz val="9"/>
        <rFont val="Arial"/>
        <family val="2"/>
      </rPr>
      <t>(A+B+C)</t>
    </r>
  </si>
  <si>
    <r>
      <t xml:space="preserve">Floor Space Fraction for </t>
    </r>
    <r>
      <rPr>
        <b/>
        <sz val="10"/>
        <rFont val="Arial"/>
        <family val="2"/>
      </rPr>
      <t>Low-Income Units</t>
    </r>
  </si>
  <si>
    <r>
      <t>Unit Fraction for Low-Income</t>
    </r>
    <r>
      <rPr>
        <b/>
        <sz val="10"/>
        <rFont val="Arial"/>
        <family val="2"/>
      </rPr>
      <t xml:space="preserve"> Units</t>
    </r>
  </si>
  <si>
    <t>PROJECT LOCATION:</t>
  </si>
  <si>
    <t>Is this project in an Urban Center as per DTPW?</t>
  </si>
  <si>
    <t>Is this project in an Urban Center as per an Urban Area Plan?</t>
  </si>
  <si>
    <r>
      <t xml:space="preserve">Is this project in an Urban Center as per </t>
    </r>
    <r>
      <rPr>
        <i/>
        <sz val="10"/>
        <rFont val="Arial"/>
        <family val="2"/>
      </rPr>
      <t>Reglamento 22</t>
    </r>
    <r>
      <rPr>
        <sz val="10"/>
        <rFont val="Arial"/>
        <family val="2"/>
      </rPr>
      <t>?</t>
    </r>
  </si>
  <si>
    <r>
      <t>Is this project in a</t>
    </r>
    <r>
      <rPr>
        <sz val="10"/>
        <rFont val="Arial"/>
        <family val="2"/>
      </rPr>
      <t>n Area on Influence of Tren Urbano?</t>
    </r>
  </si>
  <si>
    <r>
      <t>City</t>
    </r>
    <r>
      <rPr>
        <b/>
        <sz val="10"/>
        <rFont val="Arial"/>
        <family val="2"/>
      </rPr>
      <t>:</t>
    </r>
  </si>
  <si>
    <r>
      <t xml:space="preserve">Street </t>
    </r>
    <r>
      <rPr>
        <b/>
        <sz val="10"/>
        <rFont val="Arial"/>
        <family val="2"/>
      </rPr>
      <t>Address</t>
    </r>
    <r>
      <rPr>
        <b/>
        <sz val="10"/>
        <rFont val="Arial"/>
        <family val="2"/>
      </rPr>
      <t>:</t>
    </r>
  </si>
  <si>
    <r>
      <t>Name</t>
    </r>
    <r>
      <rPr>
        <b/>
        <sz val="10"/>
        <rFont val="Arial"/>
        <family val="2"/>
      </rPr>
      <t>:</t>
    </r>
    <r>
      <rPr>
        <b/>
        <sz val="10"/>
        <rFont val="Arial"/>
        <family val="2"/>
      </rPr>
      <t xml:space="preserve"> </t>
    </r>
  </si>
  <si>
    <t>Funds Requested:</t>
  </si>
  <si>
    <r>
      <t>TIN</t>
    </r>
    <r>
      <rPr>
        <b/>
        <sz val="10"/>
        <rFont val="Arial"/>
        <family val="2"/>
      </rPr>
      <t>:</t>
    </r>
  </si>
  <si>
    <t>Annual Tax Credit Requested:</t>
  </si>
  <si>
    <r>
      <t>Check No</t>
    </r>
    <r>
      <rPr>
        <b/>
        <sz val="10"/>
        <rFont val="Arial"/>
        <family val="2"/>
      </rPr>
      <t>.:</t>
    </r>
  </si>
  <si>
    <t xml:space="preserve">No </t>
  </si>
  <si>
    <r>
      <rPr>
        <b/>
        <sz val="10"/>
        <rFont val="Arial"/>
        <family val="2"/>
      </rPr>
      <t>Application fee paid:</t>
    </r>
  </si>
  <si>
    <t>Entity</t>
  </si>
  <si>
    <t>9.</t>
  </si>
  <si>
    <t>10.</t>
  </si>
  <si>
    <t>Is this project located in a Historic District or Zone?</t>
  </si>
  <si>
    <t>Is this project in a census tract with a % below poverty rate of</t>
  </si>
  <si>
    <t>Tract No.:</t>
  </si>
  <si>
    <t>If requesting Tax Credits, as opted or to be opted under 42(g)(3)(D)</t>
  </si>
  <si>
    <t>Briefly explain the need for the requested assistance and provide and overview of the financial structure of the project, including contributions from local, state or federal sources (i.e.: land donation, Act 47-1987, Historic Preservation Tax Credits, etc.).</t>
  </si>
  <si>
    <r>
      <t xml:space="preserve">Housing density </t>
    </r>
    <r>
      <rPr>
        <sz val="10"/>
        <rFont val="Arial"/>
        <family val="2"/>
      </rPr>
      <t>(</t>
    </r>
    <r>
      <rPr>
        <i/>
        <sz val="10"/>
        <rFont val="Arial"/>
        <family val="2"/>
      </rPr>
      <t>cuerda</t>
    </r>
    <r>
      <rPr>
        <sz val="10"/>
        <rFont val="Arial"/>
        <family val="2"/>
      </rPr>
      <t>):</t>
    </r>
  </si>
  <si>
    <r>
      <rPr>
        <b/>
        <sz val="10"/>
        <rFont val="Arial"/>
        <family val="2"/>
      </rPr>
      <t>Disabled</t>
    </r>
    <r>
      <rPr>
        <b/>
        <sz val="10"/>
        <rFont val="Arial"/>
        <family val="2"/>
      </rPr>
      <t>, number of units</t>
    </r>
  </si>
  <si>
    <t>Other, specify type and number</t>
  </si>
  <si>
    <t>TARGETED POPULATION:</t>
  </si>
  <si>
    <t>INCOME TARGETING:</t>
  </si>
  <si>
    <t>Site(s) includes infill type property(ies)</t>
  </si>
  <si>
    <t>Site(s) includes nuisance abatement</t>
  </si>
  <si>
    <t>(single) non-contiguous sites:</t>
  </si>
  <si>
    <t>50% AMI</t>
  </si>
  <si>
    <t>80% AMI</t>
  </si>
  <si>
    <t>30% AMI</t>
  </si>
  <si>
    <t>Percentage of units to be targeted at or below:</t>
  </si>
  <si>
    <t>PROPERTY INFORMATION</t>
  </si>
  <si>
    <t>(sq. mts.)</t>
  </si>
  <si>
    <t>Expiration date of contract, option or lease agreement</t>
  </si>
  <si>
    <t xml:space="preserve">Previous or current use of property </t>
  </si>
  <si>
    <t>Total Cost of Land &amp; Existing Buildings:</t>
  </si>
  <si>
    <t>Total Cost of Land:</t>
  </si>
  <si>
    <t>Specify:</t>
  </si>
  <si>
    <r>
      <t xml:space="preserve">When is the zoning issue </t>
    </r>
    <r>
      <rPr>
        <b/>
        <sz val="10"/>
        <rFont val="Arial"/>
        <family val="2"/>
      </rPr>
      <t xml:space="preserve">expected </t>
    </r>
    <r>
      <rPr>
        <b/>
        <sz val="10"/>
        <rFont val="Arial"/>
        <family val="2"/>
      </rPr>
      <t>to be resolved?</t>
    </r>
  </si>
  <si>
    <t>(PBV) Excepted qualifying families</t>
  </si>
  <si>
    <t xml:space="preserve">Other income </t>
  </si>
  <si>
    <t>Exact Area of Site(s)</t>
  </si>
  <si>
    <t>If yes, evidence must be provided</t>
  </si>
  <si>
    <r>
      <t>Name of Appraiser</t>
    </r>
    <r>
      <rPr>
        <b/>
        <sz val="10"/>
        <rFont val="Arial"/>
        <family val="2"/>
      </rPr>
      <t>/License No.</t>
    </r>
    <r>
      <rPr>
        <b/>
        <sz val="10"/>
        <rFont val="Arial"/>
        <family val="2"/>
      </rPr>
      <t>:</t>
    </r>
  </si>
  <si>
    <t>Program</t>
  </si>
  <si>
    <t>APPRAISER INFORMATION:</t>
  </si>
  <si>
    <t>(Detailed description of services must also be included Page 2)</t>
  </si>
  <si>
    <t>Annual Cost</t>
  </si>
  <si>
    <t>Target Population</t>
  </si>
  <si>
    <t>Total Estimated:</t>
  </si>
  <si>
    <t>Type of service/provider</t>
  </si>
  <si>
    <t>Major System</t>
  </si>
  <si>
    <t>Condition</t>
  </si>
  <si>
    <t>Remaining Life</t>
  </si>
  <si>
    <t>Estimated cost to improve/provide</t>
  </si>
  <si>
    <t>Structural System</t>
  </si>
  <si>
    <t>Plumbing System</t>
  </si>
  <si>
    <t>Electrical System</t>
  </si>
  <si>
    <t>Fire Prevention/Suppression System</t>
  </si>
  <si>
    <t>Mechanical/AC System</t>
  </si>
  <si>
    <t>Building Envelope</t>
  </si>
  <si>
    <t>Vertical Transportation System</t>
  </si>
  <si>
    <t>Other retrofitting</t>
  </si>
  <si>
    <t>Accessibility Features</t>
  </si>
  <si>
    <t>Sq. Ft.</t>
  </si>
  <si>
    <r>
      <t>Water</t>
    </r>
    <r>
      <rPr>
        <b/>
        <sz val="10"/>
        <rFont val="Arial"/>
        <family val="2"/>
      </rPr>
      <t xml:space="preserve"> and Sewer</t>
    </r>
  </si>
  <si>
    <t>Gas Tank</t>
  </si>
  <si>
    <r>
      <t xml:space="preserve">Gas </t>
    </r>
    <r>
      <rPr>
        <b/>
        <sz val="10"/>
        <rFont val="Arial"/>
        <family val="2"/>
      </rPr>
      <t>Range</t>
    </r>
    <r>
      <rPr>
        <b/>
        <sz val="10"/>
        <rFont val="Arial"/>
        <family val="2"/>
      </rPr>
      <t>/Stovetop</t>
    </r>
  </si>
  <si>
    <t>Microwave</t>
  </si>
  <si>
    <r>
      <t xml:space="preserve">MONTHLY UTILITY ALLOWANCE. </t>
    </r>
    <r>
      <rPr>
        <u/>
        <sz val="10"/>
        <rFont val="Arial"/>
        <family val="2"/>
      </rPr>
      <t>Documentation of the allowance calculation must be included with application.</t>
    </r>
  </si>
  <si>
    <t>SQ. FT.</t>
  </si>
  <si>
    <r>
      <t>Housing</t>
    </r>
    <r>
      <rPr>
        <b/>
        <sz val="9"/>
        <rFont val="Arial"/>
        <family val="2"/>
      </rPr>
      <t xml:space="preserve"> Units</t>
    </r>
  </si>
  <si>
    <t>(LIU)</t>
  </si>
  <si>
    <t>%LIU</t>
  </si>
  <si>
    <r>
      <t xml:space="preserve">SOURCES OF FUNDS </t>
    </r>
    <r>
      <rPr>
        <sz val="10"/>
        <rFont val="Arial"/>
        <family val="2"/>
      </rPr>
      <t>(Loans, Grants and Other Moneys)</t>
    </r>
  </si>
  <si>
    <t>Type of Assistance</t>
  </si>
  <si>
    <t>Available As Of</t>
  </si>
  <si>
    <t>Source of Government</t>
  </si>
  <si>
    <t>Funding (if applicable)</t>
  </si>
  <si>
    <t>Loan Type</t>
  </si>
  <si>
    <t>A. PERMANENT FINANCING</t>
  </si>
  <si>
    <t>Proceeds from State Tax Credits or Incentives (Act 140, other)</t>
  </si>
  <si>
    <r>
      <t>LOW INCOME UNITS</t>
    </r>
    <r>
      <rPr>
        <b/>
        <sz val="10"/>
        <rFont val="Arial"/>
        <family val="2"/>
      </rPr>
      <t xml:space="preserve"> INCOME</t>
    </r>
    <r>
      <rPr>
        <b/>
        <sz val="10"/>
        <rFont val="Arial"/>
        <family val="2"/>
      </rPr>
      <t>:</t>
    </r>
  </si>
  <si>
    <r>
      <t>MARKET RATE UNITS</t>
    </r>
    <r>
      <rPr>
        <b/>
        <sz val="10"/>
        <rFont val="Arial"/>
        <family val="2"/>
      </rPr>
      <t xml:space="preserve"> INCOME</t>
    </r>
  </si>
  <si>
    <r>
      <t xml:space="preserve">Total eligible basis </t>
    </r>
    <r>
      <rPr>
        <sz val="10"/>
        <rFont val="Arial"/>
        <family val="2"/>
      </rPr>
      <t>(From previous page)</t>
    </r>
  </si>
  <si>
    <t>*HOME Funds</t>
  </si>
  <si>
    <t>*Other from</t>
  </si>
  <si>
    <r>
      <t xml:space="preserve">PROJECT INCOME AND EXPENSES INFORMATION. </t>
    </r>
    <r>
      <rPr>
        <sz val="10"/>
        <rFont val="Arial"/>
        <family val="2"/>
      </rPr>
      <t>The Application must include a forecast (for the affordability term) of project income, expenses and debt service (see page 18).</t>
    </r>
  </si>
  <si>
    <r>
      <t>USES OF FUNDS</t>
    </r>
    <r>
      <rPr>
        <b/>
        <sz val="10"/>
        <rFont val="Arial"/>
        <family val="2"/>
      </rPr>
      <t xml:space="preserve"> </t>
    </r>
    <r>
      <rPr>
        <sz val="10"/>
        <rFont val="Arial"/>
        <family val="2"/>
      </rPr>
      <t>(From pages 11 and 12)</t>
    </r>
  </si>
  <si>
    <r>
      <t>Page 1</t>
    </r>
    <r>
      <rPr>
        <b/>
        <sz val="10"/>
        <rFont val="Arial"/>
        <family val="2"/>
      </rPr>
      <t>5</t>
    </r>
  </si>
  <si>
    <r>
      <t>SOURCES OF FUNDS</t>
    </r>
    <r>
      <rPr>
        <b/>
        <sz val="10"/>
        <rFont val="Arial"/>
        <family val="2"/>
      </rPr>
      <t xml:space="preserve"> </t>
    </r>
    <r>
      <rPr>
        <sz val="10"/>
        <rFont val="Arial"/>
        <family val="2"/>
      </rPr>
      <t>(From page 10)</t>
    </r>
  </si>
  <si>
    <r>
      <t xml:space="preserve">Tax Credit Factor </t>
    </r>
    <r>
      <rPr>
        <sz val="9"/>
        <rFont val="Arial"/>
        <family val="2"/>
      </rPr>
      <t>(from page 20, Item 35(D))</t>
    </r>
  </si>
  <si>
    <t>(from page 13, Item 25(J))</t>
  </si>
  <si>
    <r>
      <t xml:space="preserve">(3)  Value of the Credits </t>
    </r>
    <r>
      <rPr>
        <sz val="9"/>
        <rFont val="Arial"/>
        <family val="2"/>
      </rPr>
      <t>(from page 20, Item 35(D))</t>
    </r>
  </si>
  <si>
    <t xml:space="preserve">DETERMINING LIHTC QUALIFIED BASIS ON A BUILDING BY BUILDING BASIS. </t>
  </si>
  <si>
    <r>
      <t>Qualified basis must be determined on a building by building basis. Complete the section below. Building Addresses are required.</t>
    </r>
    <r>
      <rPr>
        <sz val="10"/>
        <rFont val="Arial"/>
        <family val="2"/>
      </rPr>
      <t xml:space="preserve"> (Attach additional schedules if necessary)</t>
    </r>
  </si>
  <si>
    <t>Annual Increase Factors (see Subsidy Layering Parameters checklist)</t>
  </si>
  <si>
    <r>
      <t xml:space="preserve">50% of Area Median Income </t>
    </r>
    <r>
      <rPr>
        <sz val="10"/>
        <rFont val="Arial"/>
        <family val="2"/>
      </rPr>
      <t>(see Annex C)</t>
    </r>
  </si>
  <si>
    <r>
      <t>60% of Area Median Income</t>
    </r>
    <r>
      <rPr>
        <sz val="10"/>
        <rFont val="Arial"/>
        <family val="2"/>
      </rPr>
      <t xml:space="preserve"> (see Annex C)</t>
    </r>
  </si>
  <si>
    <t>Must agree with page 9.</t>
  </si>
  <si>
    <t>Market Rent</t>
  </si>
  <si>
    <r>
      <t xml:space="preserve">Annual Expenses. </t>
    </r>
    <r>
      <rPr>
        <sz val="10"/>
        <rFont val="Arial"/>
        <family val="2"/>
      </rPr>
      <t>Complete this section listing the estimated annual operating expenses and debt payments for all units.</t>
    </r>
  </si>
  <si>
    <t>Unrelated</t>
  </si>
  <si>
    <t>Party</t>
  </si>
  <si>
    <r>
      <t xml:space="preserve">Briefly, describe scope of rehabilitation work </t>
    </r>
    <r>
      <rPr>
        <sz val="9"/>
        <rFont val="Arial"/>
        <family val="2"/>
      </rPr>
      <t>(i.e.: demolition or expansion required):</t>
    </r>
  </si>
  <si>
    <t>Impacted Units:</t>
  </si>
  <si>
    <t>A resume and contract, if available, of each member of the development team must be submitted with the application. The resume must list qualifications, relevant experience, address and telephone number.</t>
  </si>
  <si>
    <r>
      <rPr>
        <b/>
        <sz val="10"/>
        <rFont val="Arial"/>
        <family val="2"/>
      </rPr>
      <t>RESIDENT INSPECTOR</t>
    </r>
    <r>
      <rPr>
        <b/>
        <sz val="10"/>
        <rFont val="Arial"/>
        <family val="2"/>
      </rPr>
      <t>:</t>
    </r>
  </si>
  <si>
    <t>Environmental Review</t>
  </si>
  <si>
    <r>
      <t xml:space="preserve">Lease-up </t>
    </r>
    <r>
      <rPr>
        <b/>
        <sz val="10"/>
        <rFont val="Arial"/>
        <family val="2"/>
      </rPr>
      <t>End</t>
    </r>
  </si>
  <si>
    <r>
      <rPr>
        <b/>
        <sz val="10"/>
        <rFont val="Arial"/>
        <family val="2"/>
      </rPr>
      <t>I</t>
    </r>
    <r>
      <rPr>
        <b/>
        <sz val="10"/>
        <rFont val="Arial"/>
        <family val="2"/>
      </rPr>
      <t>.</t>
    </r>
  </si>
  <si>
    <t>The undersigned, being duly authorized, hereby represents and certifies that the foregoing information, to the best of his/her knowledge, is true, complete, and accurately describes the proposed project.</t>
  </si>
  <si>
    <t>The undersigned declares under penalties of PERJURY, that he(she) has examined this form and supporting documents and schedules, and to the best of his(her) knowledge and belief, they are true, correct, and complete.</t>
  </si>
  <si>
    <t>IN WITNESS WHEREOF, the applicant has caused this document to be duly executed in its name on this</t>
  </si>
  <si>
    <t xml:space="preserve">Legal Name of Applicant </t>
  </si>
  <si>
    <t>General Partner/Manager/Other Juridical Entity</t>
  </si>
  <si>
    <t>(SEAL)</t>
  </si>
  <si>
    <t>(goes to Page 14, item 25(G))</t>
  </si>
  <si>
    <r>
      <t xml:space="preserve">Applicable Fraction </t>
    </r>
    <r>
      <rPr>
        <sz val="10"/>
        <rFont val="Arial"/>
        <family val="2"/>
      </rPr>
      <t>(from page 7, Item 18)</t>
    </r>
  </si>
  <si>
    <r>
      <t xml:space="preserve">Complete the table for Each Building in the project and enter the totals for the project. These should agree with the numbers listed on page 5 (Item 14) and page 7 (Item 18). </t>
    </r>
    <r>
      <rPr>
        <sz val="10"/>
        <rFont val="Arial"/>
        <family val="2"/>
      </rPr>
      <t>(Submit additional schedules if necessary).</t>
    </r>
  </si>
  <si>
    <t>C+D+E+H</t>
  </si>
  <si>
    <t xml:space="preserve">(lesser of Project's Unit Fraction or Floor Space Fraction from Page 5: value goes to page 13, Item 24(F)).    </t>
  </si>
  <si>
    <r>
      <t>APPLICABLE FRACTION</t>
    </r>
    <r>
      <rPr>
        <u/>
        <sz val="10"/>
        <rFont val="Arial"/>
        <family val="2"/>
      </rPr>
      <t>. The amounts should agree with the ones on page 5, item 14, and page 8, item 21.</t>
    </r>
  </si>
  <si>
    <t>(The amounts listed here should agree with the ones listed on page 7, item 18)</t>
  </si>
  <si>
    <t>(lesser fraction between F and G above goes to page 7, item 18)</t>
  </si>
  <si>
    <r>
      <rPr>
        <sz val="9"/>
        <rFont val="Arial"/>
        <family val="2"/>
      </rPr>
      <t xml:space="preserve">less than </t>
    </r>
    <r>
      <rPr>
        <b/>
        <sz val="9"/>
        <rFont val="Arial"/>
        <family val="2"/>
      </rPr>
      <t>20%</t>
    </r>
  </si>
  <si>
    <r>
      <t xml:space="preserve">20% </t>
    </r>
    <r>
      <rPr>
        <sz val="9"/>
        <rFont val="Arial"/>
        <family val="2"/>
      </rPr>
      <t>to</t>
    </r>
    <r>
      <rPr>
        <b/>
        <sz val="9"/>
        <rFont val="Arial"/>
        <family val="2"/>
      </rPr>
      <t xml:space="preserve"> 30%</t>
    </r>
  </si>
  <si>
    <r>
      <t xml:space="preserve">30% </t>
    </r>
    <r>
      <rPr>
        <sz val="9"/>
        <rFont val="Arial"/>
        <family val="2"/>
      </rPr>
      <t>to</t>
    </r>
    <r>
      <rPr>
        <b/>
        <sz val="9"/>
        <rFont val="Arial"/>
        <family val="2"/>
      </rPr>
      <t xml:space="preserve"> 40%   </t>
    </r>
  </si>
  <si>
    <t>Project has Rental Assistance?</t>
  </si>
  <si>
    <t>PROJECT INFORMATION, cont.:</t>
  </si>
  <si>
    <t>If yes, submit copies of documents required by HUD for a TPA approval. Please refer to HUD Manual 4350.1 Rev-1, chapter 13.</t>
  </si>
  <si>
    <t>The site must be under control of the Project's Owner (entity listed on page 1, item 3)</t>
  </si>
  <si>
    <r>
      <t xml:space="preserve">Less, Total Permanent Financing Sources </t>
    </r>
    <r>
      <rPr>
        <sz val="9"/>
        <rFont val="Arial"/>
        <family val="2"/>
      </rPr>
      <t>(from page 10, Item 23(A))</t>
    </r>
  </si>
  <si>
    <r>
      <t xml:space="preserve">(4)  PROCEEDS FROM TAX CREDITS </t>
    </r>
    <r>
      <rPr>
        <sz val="9"/>
        <rFont val="Arial"/>
        <family val="2"/>
      </rPr>
      <t>(goes to page 10, Item 23(B))</t>
    </r>
  </si>
  <si>
    <t>Accountant</t>
  </si>
  <si>
    <t>Demolition and Site Preparation</t>
  </si>
  <si>
    <t>Interests on Bridge Loan</t>
  </si>
  <si>
    <t>1</t>
  </si>
  <si>
    <t>2</t>
  </si>
  <si>
    <t>3</t>
  </si>
  <si>
    <t>4</t>
  </si>
  <si>
    <t>5</t>
  </si>
  <si>
    <t>6</t>
  </si>
  <si>
    <t>7</t>
  </si>
  <si>
    <t>PBV 173</t>
  </si>
  <si>
    <t>Received</t>
  </si>
  <si>
    <t xml:space="preserve">State: </t>
  </si>
  <si>
    <t>Zip Code:</t>
  </si>
  <si>
    <t>X</t>
  </si>
  <si>
    <t>Ownership %</t>
  </si>
  <si>
    <t>(Vacancy Factor %)</t>
  </si>
  <si>
    <t>Cadastral Number:</t>
  </si>
  <si>
    <t xml:space="preserve">LICENSE NUMBER: </t>
  </si>
  <si>
    <t xml:space="preserve">TIN: </t>
  </si>
  <si>
    <t xml:space="preserve">DACO REGISTRY NUMBER: </t>
  </si>
  <si>
    <t>CONSTRUCTION MANAGER</t>
  </si>
  <si>
    <r>
      <t>Rural Development (</t>
    </r>
    <r>
      <rPr>
        <sz val="9"/>
        <rFont val="Arial"/>
        <family val="2"/>
      </rPr>
      <t>Identify the Rural Dev. Program</t>
    </r>
    <r>
      <rPr>
        <sz val="10"/>
        <rFont val="Arial"/>
        <family val="2"/>
      </rPr>
      <t>)</t>
    </r>
  </si>
  <si>
    <r>
      <t xml:space="preserve">Section 8 </t>
    </r>
    <r>
      <rPr>
        <sz val="10"/>
        <rFont val="Arial"/>
        <family val="2"/>
      </rPr>
      <t>(</t>
    </r>
    <r>
      <rPr>
        <sz val="9"/>
        <rFont val="Arial"/>
        <family val="2"/>
      </rPr>
      <t>Identify the Section 8 Rental Program</t>
    </r>
    <r>
      <rPr>
        <sz val="10"/>
        <rFont val="Arial"/>
        <family val="2"/>
      </rPr>
      <t>)</t>
    </r>
  </si>
  <si>
    <t>___ Br</t>
  </si>
  <si>
    <t>Page 2</t>
  </si>
  <si>
    <r>
      <t>Housing Units + Common areas/units (</t>
    </r>
    <r>
      <rPr>
        <b/>
        <sz val="9"/>
        <rFont val="Arial"/>
        <family val="2"/>
      </rPr>
      <t>1+2</t>
    </r>
    <r>
      <rPr>
        <b/>
        <sz val="10"/>
        <rFont val="Arial"/>
        <family val="2"/>
      </rPr>
      <t>)</t>
    </r>
  </si>
  <si>
    <t>Supporting documents should indicate the application number, and be properly identified with the IDs provided in the threshold checklist and ranking self-evaluation worksheets.</t>
  </si>
  <si>
    <t>Describe the project's location, type (substantial rehabilitation within the meaning of 42 IRC 42(c)(3)(A)(ii), or new construction), building type, unit count and types, urban considerations and project amenities; and list the general, recreational and accessory facilities to be provided to the future tenants, commercial areas and unique characteristics.</t>
  </si>
  <si>
    <t>Briefly explain the market demand for the proposed project and, if applicable, income and population targeting.</t>
  </si>
  <si>
    <t>Enter Allowance by Br. Size</t>
  </si>
  <si>
    <t>Electric Range/Stovetop</t>
  </si>
  <si>
    <r>
      <t>Washer</t>
    </r>
    <r>
      <rPr>
        <b/>
        <sz val="10"/>
        <rFont val="Arial"/>
        <family val="2"/>
      </rPr>
      <t>/</t>
    </r>
    <r>
      <rPr>
        <b/>
        <sz val="10"/>
        <rFont val="Arial"/>
        <family val="2"/>
      </rPr>
      <t>Dryer Hookup</t>
    </r>
  </si>
  <si>
    <t>Floor Space Fraction</t>
  </si>
  <si>
    <r>
      <t xml:space="preserve">PRHFA </t>
    </r>
    <r>
      <rPr>
        <b/>
        <sz val="8"/>
        <rFont val="Arial"/>
        <family val="2"/>
      </rPr>
      <t>Compliant?</t>
    </r>
  </si>
  <si>
    <t>General Partner(s)</t>
  </si>
  <si>
    <t>Include the amount of tax credits proceeds from page 14.</t>
  </si>
  <si>
    <t>If, after the evaluation of the Authority, an excess of sources of funds over uses is determined, the eligible basis and the tax credits will be adjusted, pursuant to the Code requirements and the methodology established by the Authority, to the amount necessary to make the project feasible.</t>
  </si>
  <si>
    <t xml:space="preserve">E-mail address </t>
  </si>
  <si>
    <t>fill page seventeen (17) of this application.</t>
  </si>
  <si>
    <t>We hereby authorize the Authority to request and release information or records related to this application in response to the Notice of Funding Availability.</t>
  </si>
  <si>
    <t>AGREEMENT AND CERTIFICATION FOR PROGRAMS UNDER THE NOFA</t>
  </si>
  <si>
    <t>Placed in service</t>
  </si>
  <si>
    <t>Placed-in-</t>
  </si>
  <si>
    <t>Placed in</t>
  </si>
  <si>
    <t>Placed in Service</t>
  </si>
  <si>
    <t>date of Building by</t>
  </si>
  <si>
    <t>Placed-In-Service Date</t>
  </si>
  <si>
    <t>501(c)(3) Organization</t>
  </si>
  <si>
    <t>501(c)(4) Organization</t>
  </si>
  <si>
    <t>Exempt from tax under Section 501(a)</t>
  </si>
  <si>
    <r>
      <t xml:space="preserve">(1)  Amount of ANNUAL TAX CREDIT Requested </t>
    </r>
    <r>
      <rPr>
        <sz val="9"/>
        <rFont val="Arial"/>
        <family val="2"/>
      </rPr>
      <t>(A, above)</t>
    </r>
  </si>
  <si>
    <r>
      <t xml:space="preserve">PROJECT NAME &amp; ADDRESS. </t>
    </r>
    <r>
      <rPr>
        <u/>
        <sz val="10"/>
        <rFont val="Arial"/>
        <family val="2"/>
      </rPr>
      <t>(Main property. Address must be complete.  Please include Road, Km, Ward, etc.)</t>
    </r>
  </si>
  <si>
    <r>
      <t xml:space="preserve">Nonprofit </t>
    </r>
    <r>
      <rPr>
        <sz val="9"/>
        <rFont val="Arial"/>
        <family val="2"/>
      </rPr>
      <t>(Nonprofits must complete page 24)</t>
    </r>
  </si>
  <si>
    <t>(Nonprofits must complete nonprofit information on page 24)</t>
  </si>
  <si>
    <t>Nonprofit set-aside</t>
  </si>
  <si>
    <t>TAX CREDIT NONPROFIT DETERMINATION</t>
  </si>
  <si>
    <t>Contractor Overhead (2%)</t>
  </si>
  <si>
    <t>Contractor Profit (6%)</t>
  </si>
  <si>
    <t>General Conditions (6%)</t>
  </si>
  <si>
    <t>Veterans, number of units</t>
  </si>
  <si>
    <t>Both, Interim and Permanent Financing</t>
  </si>
  <si>
    <t>Common Areas Units</t>
  </si>
  <si>
    <t>(Unit %)</t>
  </si>
  <si>
    <t>Low-Income Housing Units</t>
  </si>
  <si>
    <t>Market Units</t>
  </si>
  <si>
    <t>APPLICABLE FRACTION [(1)/C]</t>
  </si>
  <si>
    <t>CDBG-DR Gap to LIHTC</t>
  </si>
  <si>
    <r>
      <t xml:space="preserve">     </t>
    </r>
    <r>
      <rPr>
        <b/>
        <u/>
        <sz val="10"/>
        <rFont val="Arial"/>
        <family val="2"/>
      </rPr>
      <t>Equipment included with unit (Low Income, CDBG-DR or PBV Units)</t>
    </r>
  </si>
  <si>
    <t>CDBG-DR</t>
  </si>
  <si>
    <t>*CDBG-DR Funds</t>
  </si>
  <si>
    <r>
      <t xml:space="preserve">PROJECT RENTS. </t>
    </r>
    <r>
      <rPr>
        <sz val="10"/>
        <rFont val="Arial"/>
        <family val="2"/>
      </rPr>
      <t>List the applicable Rents and the actual proposed gross rents for the project.</t>
    </r>
  </si>
  <si>
    <t xml:space="preserve"> (MM/DD/YYYY)</t>
  </si>
  <si>
    <t>CERTIFIED PUBLIC ACCOUNTANT</t>
  </si>
  <si>
    <t>The SEAL must be visible</t>
  </si>
  <si>
    <t>(SqFt %)</t>
  </si>
  <si>
    <t>CONSTR/REHAB</t>
  </si>
  <si>
    <t>ACQUISTION</t>
  </si>
  <si>
    <t>NOFA 2022</t>
  </si>
  <si>
    <t>LOW-INCOME HOUSING TAX CREDITS,</t>
  </si>
  <si>
    <t>CDGB-DR GAP TO LIHTC</t>
  </si>
  <si>
    <t>2022-</t>
  </si>
  <si>
    <t xml:space="preserve">         </t>
  </si>
  <si>
    <t xml:space="preserve">2022 LOW INCOME HOUSING RENTAL PROGRAMS APPLICATION </t>
  </si>
  <si>
    <t>Application fee paid:</t>
  </si>
  <si>
    <t>Check No.</t>
  </si>
  <si>
    <t>CHDO set-aside</t>
  </si>
  <si>
    <t>Competitive Cycle-Units for Rent</t>
  </si>
  <si>
    <t>Explain how the project addresses the priority considerations of the State Housing Plan, Qualified Allocation Plan and/or Action Plan.</t>
  </si>
  <si>
    <t>Items 10, 11 and 12 only apply to LIHTC Projects</t>
  </si>
  <si>
    <t>HOME, HTF and CDBG-DR:  20 years</t>
  </si>
  <si>
    <t>If an individual or entity for the Project has an identity of interest, as defined by HUD's Management Agent's Handbook (4381.5), with any other individual or entity for the  Project (either direct or indirect), mark each applicable box with an "X". If there is an "X" marked,  include as an attachment a description of the relationship between the parties. List "none" if there are no identity of interest situations.</t>
  </si>
  <si>
    <t>PROJECT INCOME AND EXPENSES INFORMATION, cont.</t>
  </si>
  <si>
    <t>HOME LOW UNITS INCOME:</t>
  </si>
  <si>
    <r>
      <t xml:space="preserve">List the estimated monthly income for the </t>
    </r>
    <r>
      <rPr>
        <b/>
        <sz val="10"/>
        <rFont val="Arial"/>
        <family val="2"/>
      </rPr>
      <t xml:space="preserve">LOW HOME </t>
    </r>
    <r>
      <rPr>
        <b/>
        <sz val="10"/>
        <rFont val="Arial"/>
        <family val="2"/>
      </rPr>
      <t>units.</t>
    </r>
  </si>
  <si>
    <t>(Vacancy Factor)</t>
  </si>
  <si>
    <t>Page 9-A</t>
  </si>
  <si>
    <t>Page 9-B</t>
  </si>
  <si>
    <t>HOME HIGH UNITS INCOME:</t>
  </si>
  <si>
    <r>
      <t>List the estimated monthly income for the HIGH HOME</t>
    </r>
    <r>
      <rPr>
        <b/>
        <sz val="10"/>
        <rFont val="Arial"/>
        <family val="2"/>
      </rPr>
      <t xml:space="preserve"> units.</t>
    </r>
  </si>
  <si>
    <t>Developer's Fees</t>
  </si>
  <si>
    <t>ONLY FOR LIHTC PROJECTS</t>
  </si>
  <si>
    <t>Items 25 and 26 only apply to LIHTC Projects</t>
  </si>
  <si>
    <t>(F)</t>
  </si>
  <si>
    <t xml:space="preserve">For purposes of this calculation, the rehabilitation portion includes all budgeted costs except the acquisition portion, Land and Developer’s Fees assigned to the rehabilitation portion (overhead, profit, real estate attorney, consultant, and any other identified party), </t>
  </si>
  <si>
    <t>The developer's fee includes the developer's overhead, profit, and consultants other than the types of professional fees discussed above, and all other fees paid in connection with the project for services that would ordinarily be performed by a developer.</t>
  </si>
  <si>
    <r>
      <t xml:space="preserve">The </t>
    </r>
    <r>
      <rPr>
        <b/>
        <u/>
        <sz val="10"/>
        <rFont val="Arial"/>
        <family val="2"/>
      </rPr>
      <t>rehabilitation portion</t>
    </r>
    <r>
      <rPr>
        <sz val="10"/>
        <rFont val="Arial"/>
        <family val="2"/>
      </rPr>
      <t xml:space="preserve"> will be restricted to:  1) 15% for the first 75 Units and (2) 8% for units 76 and over.</t>
    </r>
  </si>
  <si>
    <t>For purposes of this calculation, development costs include all budgeted costs except the acquisition portion, Land and Developer’s Fees assigned to the rehabilitation portion (overhead, profit, real estate attorney, consultant, and any other identified party).</t>
  </si>
  <si>
    <t>When an identity-of-interest exists between the developer, owner and general contractor the following limitations will be applied:</t>
  </si>
  <si>
    <t>An identity-of-interest between the seller and buyer of real estate, on Rehabilitation developments, results in the following developer fee limitation:</t>
  </si>
  <si>
    <t>*The developer fee for the rehabilitation portion will be restricted to: (1) 13% for the first 75 Units and (2) 6% for units 76 and over</t>
  </si>
  <si>
    <t>*For new construction projects the Developer Fees will be restricted to:  1) 15% for the first 75 Units and (2) 8% for units 76 and over.</t>
  </si>
  <si>
    <t>*For purposes of this calculation, development costs include all budgeted costs except the Land and Total Developer’s Fees (overhead, profit, real estate attorney, consultant, and any other identified party).</t>
  </si>
  <si>
    <t>*For rehabilitation projects the Developer Fee will be restricted to:</t>
  </si>
  <si>
    <r>
      <rPr>
        <u/>
        <sz val="10"/>
        <rFont val="Arial"/>
        <family val="2"/>
      </rPr>
      <t>*For projects with 50 units or less</t>
    </r>
    <r>
      <rPr>
        <sz val="10"/>
        <rFont val="Arial"/>
        <family val="2"/>
      </rPr>
      <t>, t</t>
    </r>
    <r>
      <rPr>
        <b/>
        <sz val="10"/>
        <rFont val="Arial"/>
        <family val="2"/>
      </rPr>
      <t xml:space="preserve">he combined total of the general requirements, contractor's profit and overhead, consultant's fee, real estate attorney’s fee, developer's fee, and developer's overhead will be limited to 25% </t>
    </r>
    <r>
      <rPr>
        <sz val="10"/>
        <rFont val="Arial"/>
        <family val="2"/>
      </rPr>
      <t xml:space="preserve">(calculated as defined in Note (D), above). </t>
    </r>
  </si>
  <si>
    <r>
      <rPr>
        <u/>
        <sz val="10"/>
        <rFont val="Arial"/>
        <family val="2"/>
      </rPr>
      <t>*For projects over 51 units</t>
    </r>
    <r>
      <rPr>
        <sz val="10"/>
        <rFont val="Arial"/>
        <family val="2"/>
      </rPr>
      <t xml:space="preserve"> </t>
    </r>
    <r>
      <rPr>
        <b/>
        <sz val="10"/>
        <rFont val="Arial"/>
        <family val="2"/>
      </rPr>
      <t>the combined total of the general requirements, contractor's profit and overhead, consultant's fee, real estate attorney’s fee, developer's fee, and developer's overhead will be limited to 20%</t>
    </r>
    <r>
      <rPr>
        <sz val="10"/>
        <rFont val="Arial"/>
        <family val="2"/>
      </rPr>
      <t>.  (calculated as defined in Note (D), above).</t>
    </r>
  </si>
  <si>
    <t xml:space="preserve"> (D) (E)</t>
  </si>
  <si>
    <t>Item 29 only applies to LIHTC Projects</t>
  </si>
  <si>
    <t>Low HOME Rent</t>
  </si>
  <si>
    <t>High HOME Rent</t>
  </si>
  <si>
    <t>Item 35 only applies to LIHTC Projects</t>
  </si>
  <si>
    <t xml:space="preserve">Type of Offering:  </t>
  </si>
  <si>
    <t xml:space="preserve">Type of Investors:  </t>
  </si>
  <si>
    <t>ACCESSIBILITY COORDINATOR:</t>
  </si>
  <si>
    <t>GREEN BUILDING INSPECTOR:</t>
  </si>
  <si>
    <t>Items 38 and 39 only apply to LIHTC Projects</t>
  </si>
  <si>
    <t>If requesting Tax Credits, the undersigned is responsible for ensuring that the project consists or will consist of a qualified low-income building(s) as defined in the Internal Revenue Code, Section 42, and, if requesting HOME, HTF or CDBG-DR funds, the project conveys an eligible use and activity; and will satisfy all applicable requirements for federal tax law and/or HUD and other corresponding rules in the acquisition, rehabilitation, or construction and operation of the project to receive the low-income housing tax credits, HOME, HTF or CDBG-DR funds.</t>
  </si>
  <si>
    <t>The undersigned is responsible for all calculations and figures relating to the determination of eligible basis  for the building(s) and understands and agrees that the amount of credits and/or grants is calculated by reference to the figures submitted with this application, as to eligible basis and qualified basis of the project, pertaining to tax credits, or the allocable cost required by HOME, HTF or CDBG-DR; and subject to applicable subsidy layering rules under the requested program(s).</t>
  </si>
  <si>
    <t>The undersigned hereby applies to the Authority for reservation and/or allocation of housing credit dollar amounts, as listed in the application, HOME, HTF and/or CDBG-DR funded grants. The undersigned agrees that the Puerto Rico Housing Finance Authority will at all times be indemnified and held harmless against all losses, costs, damages, expenses and liabilities whatsoever nature or kind including, but not limited to attorney's fees, litigation and court costs, amounts paid in settlement, and amounts paid to discharge judgment, any loss from judgment from the Internal Revenue Service, directly or indirectly resulting from, arising out of, or related to acceptance, consideration and approval or disapproval of such allocation request.</t>
  </si>
  <si>
    <t>Copy of the executed contract or firm commitment letter must be submitted for any of the above.</t>
  </si>
  <si>
    <r>
      <t xml:space="preserve">HUD's Management Agent's Handbook (4381.5):  </t>
    </r>
    <r>
      <rPr>
        <b/>
        <sz val="10"/>
        <rFont val="Arial Narrow"/>
        <family val="2"/>
      </rPr>
      <t>"</t>
    </r>
    <r>
      <rPr>
        <b/>
        <i/>
        <sz val="10"/>
        <rFont val="Arial Narrow"/>
        <family val="2"/>
      </rPr>
      <t>an identity-of-interest relationship exists if any officer, director, board member, or authorized agent of any development of any development team member (consultant, general contractor, attorney, management agent, seller of the land, etc.): (a) Is also an officer, director, board member or authorized agent of any other development team member; (b) Has any financial interest in any other development team member’s firm or corporation; (c) Is a business partner of an officer, director, board member or authorized agent of any other development team member; (d) Has a family relationship through blood, marriage or adoption with an officer, director, board member, or authorized agent of any other development team member; or (e) Advances any funds or items of value to the sponsor/borrower</t>
    </r>
    <r>
      <rPr>
        <b/>
        <sz val="10"/>
        <rFont val="Arial Narrow"/>
        <family val="2"/>
      </rPr>
      <t>.”</t>
    </r>
  </si>
  <si>
    <t>List all projects in which the Developer, Owner, General or Managing Partner, and/or Sponsor have had experience with Tax Credits, HOME, HTF and/or CDBG-DR in Puerto Rico. For Management Agent, please use in page 21.</t>
  </si>
  <si>
    <t>Appraisal of actual fair market value of land must be provided (Doc Ref ID BTR.V.003)</t>
  </si>
  <si>
    <r>
      <t xml:space="preserve">BASED ON QUALIFIED BASIS </t>
    </r>
    <r>
      <rPr>
        <sz val="10"/>
        <rFont val="Arial"/>
        <family val="2"/>
      </rPr>
      <t>(add columns Acquistion plus New Construction/Rehabilitation)</t>
    </r>
  </si>
  <si>
    <t>A (1)</t>
  </si>
  <si>
    <t>A (2)</t>
  </si>
  <si>
    <t>A (3)</t>
  </si>
  <si>
    <t xml:space="preserve">(see QAP, section 5.1.2.1, and Page 16 of </t>
  </si>
  <si>
    <t>this application for limitations on items 4, 5 and 6)</t>
  </si>
  <si>
    <r>
      <rPr>
        <b/>
        <u/>
        <sz val="10"/>
        <rFont val="Arial"/>
        <family val="2"/>
      </rPr>
      <t>ONLY FOR LIHTC PROJECTS</t>
    </r>
    <r>
      <rPr>
        <b/>
        <sz val="10"/>
        <rFont val="Arial"/>
        <family val="2"/>
      </rPr>
      <t xml:space="preserve">:  </t>
    </r>
    <r>
      <rPr>
        <sz val="10"/>
        <rFont val="Arial"/>
        <family val="2"/>
      </rPr>
      <t>Agreement to enter into a deed of restrictive covenants must be included with this application (see Doc Ref ID BT.041). LIHTC Projects are required a minimum of 15 years beyond the initial compliance period of 15 years.</t>
    </r>
  </si>
  <si>
    <t>As evidenced by Doc Ref ID PR.002</t>
  </si>
  <si>
    <r>
      <t>CAPITAL NEEDS ASSESSMENT (REHABILITATION)</t>
    </r>
    <r>
      <rPr>
        <u/>
        <sz val="9"/>
        <rFont val="Arial"/>
        <family val="2"/>
      </rPr>
      <t xml:space="preserve"> Needs Assessment Report must be provided, Doc Ref ID BT.038</t>
    </r>
  </si>
  <si>
    <t>The application must include proper documentation (Docs Ref ID BT.024, BT.025 &amp; BT.026</t>
  </si>
  <si>
    <t>Is any portion of the Sources of Funds for the project financed directly or indirectly with Federal, State or local Government funds? (such as financing from FHA, CDBG, UDAG, RECD 515, HOME, land donation or tax abatement, among others). If yes, then indicate the type and list the amount of money involved. Documentation, as requested: Ref Doc ID BT.099 &amp; BT.101.</t>
  </si>
  <si>
    <r>
      <t xml:space="preserve">INTERIM FINANCING </t>
    </r>
    <r>
      <rPr>
        <u/>
        <sz val="10"/>
        <rFont val="Arial"/>
        <family val="2"/>
      </rPr>
      <t>(must submit copy of the commitment letter, Doc Ref ID BT.096, BT.097)</t>
    </r>
  </si>
  <si>
    <r>
      <t xml:space="preserve">(1) Loans </t>
    </r>
    <r>
      <rPr>
        <sz val="10"/>
        <rFont val="Arial"/>
        <family val="2"/>
      </rPr>
      <t>(must submit copy of the commitment letter, Doc Ref ID BT.96, BT.099).</t>
    </r>
  </si>
  <si>
    <r>
      <t xml:space="preserve">(2) Grants and Subsidies </t>
    </r>
    <r>
      <rPr>
        <sz val="10"/>
        <rFont val="Arial"/>
        <family val="2"/>
      </rPr>
      <t>(must submit evidence, Doc Ref ID BT.099, BT.101)</t>
    </r>
  </si>
  <si>
    <r>
      <t xml:space="preserve">If yes, please describe the proposed relocation assistance if any. </t>
    </r>
    <r>
      <rPr>
        <sz val="10"/>
        <rFont val="Arial"/>
        <family val="2"/>
      </rPr>
      <t>(Submit a copy of the relocation plan, Ref Doc ID BT.020).</t>
    </r>
  </si>
  <si>
    <r>
      <t>If this project is to be considered for the nonprofit</t>
    </r>
    <r>
      <rPr>
        <sz val="10"/>
        <rFont val="Arial"/>
        <family val="2"/>
      </rPr>
      <t xml:space="preserve"> set-aside the following information must be completed. To be qualified as a nonprofit, Docs Ref ID BT.055 to BT.058 must be submitted. </t>
    </r>
  </si>
  <si>
    <t>(G)</t>
  </si>
  <si>
    <t>Total Units:</t>
  </si>
  <si>
    <t>Constr/Rehab</t>
  </si>
  <si>
    <t>Total/Per Unit</t>
  </si>
  <si>
    <t>Existing Structure</t>
  </si>
  <si>
    <t>Land &amp; Land Acquisition Costs</t>
  </si>
  <si>
    <t>Developer Overhead</t>
  </si>
  <si>
    <t>Developer Profit</t>
  </si>
  <si>
    <t>Developer-Consultant</t>
  </si>
  <si>
    <t>Real Estate Attorney</t>
  </si>
  <si>
    <t>Other Developer Fee Items</t>
  </si>
  <si>
    <t>First 75 units (cost p/u *75)</t>
  </si>
  <si>
    <t> Units in excess of 75</t>
  </si>
  <si>
    <r>
      <t xml:space="preserve">*The developer fee for the </t>
    </r>
    <r>
      <rPr>
        <b/>
        <u/>
        <sz val="10"/>
        <rFont val="Arial"/>
        <family val="2"/>
      </rPr>
      <t>acquisition</t>
    </r>
    <r>
      <rPr>
        <sz val="10"/>
        <rFont val="Arial"/>
        <family val="2"/>
      </rPr>
      <t xml:space="preserve"> portion is limited to 3% of the acquisition costs or a minimum of $5,000 (not including land).</t>
    </r>
  </si>
  <si>
    <r>
      <t xml:space="preserve">*The developer fee for the </t>
    </r>
    <r>
      <rPr>
        <b/>
        <u/>
        <sz val="10"/>
        <rFont val="Arial"/>
        <family val="2"/>
      </rPr>
      <t>acquisition</t>
    </r>
    <r>
      <rPr>
        <sz val="10"/>
        <rFont val="Arial"/>
        <family val="2"/>
      </rPr>
      <t xml:space="preserve"> portion for </t>
    </r>
    <r>
      <rPr>
        <b/>
        <u/>
        <sz val="10"/>
        <rFont val="Arial"/>
        <family val="2"/>
      </rPr>
      <t>preservation projects</t>
    </r>
    <r>
      <rPr>
        <sz val="10"/>
        <rFont val="Arial"/>
        <family val="2"/>
      </rPr>
      <t xml:space="preserve"> with rental subsidy (HUD/RD/Law 173, among others) is limited to 5% of the acquisition costs or a minimum of $15,000 (not including land). </t>
    </r>
  </si>
  <si>
    <r>
      <t xml:space="preserve">*The developer fee for the </t>
    </r>
    <r>
      <rPr>
        <b/>
        <u/>
        <sz val="10"/>
        <rFont val="Arial"/>
        <family val="2"/>
      </rPr>
      <t>acquisition</t>
    </r>
    <r>
      <rPr>
        <sz val="10"/>
        <rFont val="Arial"/>
        <family val="2"/>
      </rPr>
      <t xml:space="preserve"> portion is limited to 4% of the acquisition costs or a minimum of $5,000 (not including land).</t>
    </r>
  </si>
  <si>
    <t>Max Dev Fee-New Construction :</t>
  </si>
  <si>
    <t xml:space="preserve">Cost per unit </t>
  </si>
  <si>
    <t>per tier</t>
  </si>
  <si>
    <t>Per tier</t>
  </si>
  <si>
    <t>Max Amount</t>
  </si>
  <si>
    <t>Development Cost-Existing Structure</t>
  </si>
  <si>
    <t>Indicate the names of the financial institutions. If the loan is granted by RECD, the loan amount must include the estimate of construction interest and the percentage rate.</t>
  </si>
  <si>
    <t>NOTES TO SOURCES AND USES OF FUNDS,  continuation:</t>
  </si>
  <si>
    <t>Page 16-B</t>
  </si>
  <si>
    <t>Page 16-A</t>
  </si>
  <si>
    <t xml:space="preserve"> (D) (E) (G)</t>
  </si>
  <si>
    <t xml:space="preserve">(see QAP, section 5.1.2.1 and Page 16-Notes (D), (E) </t>
  </si>
  <si>
    <t>and  (G) this application for Developer's Fees limitations)</t>
  </si>
  <si>
    <r>
      <t xml:space="preserve">Any identity of interest between: (1) seller and buyer of Real Estate on Acquisition/Rehabilitation developments; and (2) the developer, owner and general contractor, will be subject to </t>
    </r>
    <r>
      <rPr>
        <b/>
        <u/>
        <sz val="10"/>
        <rFont val="Arial"/>
        <family val="2"/>
      </rPr>
      <t xml:space="preserve">developer fee's limititation described in page 16-item 28 of this application. </t>
    </r>
  </si>
  <si>
    <t>General Conditions</t>
  </si>
  <si>
    <t>Contractor Overhead</t>
  </si>
  <si>
    <t>Contractor Profit</t>
  </si>
  <si>
    <t>$15,000 Min.</t>
  </si>
  <si>
    <t>$5,000 Min.</t>
  </si>
  <si>
    <r>
      <t xml:space="preserve">Estimated Proceeds from LIHTC </t>
    </r>
    <r>
      <rPr>
        <sz val="10"/>
        <rFont val="Arial"/>
        <family val="2"/>
      </rPr>
      <t>(from Page 14, Item 26(D)(4))</t>
    </r>
  </si>
  <si>
    <t>total square feet(livable area):</t>
  </si>
  <si>
    <t>total square feet(common area):</t>
  </si>
  <si>
    <t xml:space="preserve"> accesory building square feet:</t>
  </si>
  <si>
    <t>Total (A(3)+B)</t>
  </si>
  <si>
    <t xml:space="preserve">C. Total (A(3) +B is the total of livable area of all units in the residential buildings. </t>
  </si>
  <si>
    <t>(only applies to New Construction/Rehab Column)</t>
  </si>
  <si>
    <r>
      <t xml:space="preserve">Developer Fees Calculation for </t>
    </r>
    <r>
      <rPr>
        <b/>
        <u/>
        <sz val="11"/>
        <color theme="1"/>
        <rFont val="Calibri"/>
        <family val="2"/>
        <scheme val="minor"/>
      </rPr>
      <t>NEW CONSTRUCTION PROJECTS WITHOUT IDENTITY OF INTEREST</t>
    </r>
    <r>
      <rPr>
        <b/>
        <sz val="11"/>
        <color theme="1"/>
        <rFont val="Calibri"/>
        <family val="2"/>
        <scheme val="minor"/>
      </rPr>
      <t>:</t>
    </r>
  </si>
  <si>
    <t>(G-2)</t>
  </si>
  <si>
    <t>(G-1)</t>
  </si>
  <si>
    <t>cost p/u *  Units in excess of 75</t>
  </si>
  <si>
    <t>See Note (E) above and page 4 of this application:</t>
  </si>
  <si>
    <t xml:space="preserve">Total Development Costs </t>
  </si>
  <si>
    <t>Total Contractor Fees + Developer Fees</t>
  </si>
  <si>
    <t>Percentage Requested</t>
  </si>
  <si>
    <t>Required Adjustment</t>
  </si>
  <si>
    <t>The maximum Developer fee should be calculated as prescribed in the QAP-2020 section 5.2.2.2, as follows:</t>
  </si>
  <si>
    <t>(Use the applicable percentages and minimums, as applicable)</t>
  </si>
  <si>
    <t>(G-4)</t>
  </si>
  <si>
    <r>
      <t xml:space="preserve">*The developer fee for the </t>
    </r>
    <r>
      <rPr>
        <b/>
        <u/>
        <sz val="10"/>
        <rFont val="Arial"/>
        <family val="2"/>
      </rPr>
      <t>acquisition</t>
    </r>
    <r>
      <rPr>
        <sz val="10"/>
        <rFont val="Arial"/>
        <family val="2"/>
      </rPr>
      <t xml:space="preserve"> portion for </t>
    </r>
    <r>
      <rPr>
        <b/>
        <u/>
        <sz val="10"/>
        <rFont val="Arial"/>
        <family val="2"/>
      </rPr>
      <t>preservation projects</t>
    </r>
    <r>
      <rPr>
        <sz val="10"/>
        <rFont val="Arial"/>
        <family val="2"/>
      </rPr>
      <t xml:space="preserve"> with rental subsidy (HUD/RD/Law 173, among others) is limited to 6% of the acquisition costs or a minimum of $15,000 (not including land). </t>
    </r>
  </si>
  <si>
    <t>(G-3)</t>
  </si>
  <si>
    <t>Developer Fees Calculation for NEW CONSTRUCTION PROJECTS:</t>
  </si>
  <si>
    <t>the developer, owner and general contractor</t>
  </si>
  <si>
    <t>Maximum Combined Contractor Fee+Developer Fee Allowed</t>
  </si>
  <si>
    <t>Developer Fee for Rehabilitation Portion:</t>
  </si>
  <si>
    <t>Land &amp; Structure Costs</t>
  </si>
  <si>
    <t>REHAB</t>
  </si>
  <si>
    <t>STRUCTURE</t>
  </si>
  <si>
    <t>Page 16-C</t>
  </si>
  <si>
    <t>Does Project has Rental Assistance?</t>
  </si>
  <si>
    <t xml:space="preserve"> Units in excess of 75 * cost p/u </t>
  </si>
  <si>
    <r>
      <t xml:space="preserve">Developer Fees Calculation for NEW CONSTRUCTION PROJECTS </t>
    </r>
    <r>
      <rPr>
        <b/>
        <sz val="10"/>
        <color theme="1"/>
        <rFont val="Calibri"/>
        <family val="2"/>
        <scheme val="minor"/>
      </rPr>
      <t>WITH IDENTITY OF INTEREST</t>
    </r>
    <r>
      <rPr>
        <b/>
        <u/>
        <sz val="10"/>
        <color theme="1"/>
        <rFont val="Calibri"/>
        <family val="2"/>
        <scheme val="minor"/>
      </rPr>
      <t xml:space="preserve"> between </t>
    </r>
  </si>
  <si>
    <r>
      <t xml:space="preserve">Developer Fees Calculation for REHABILITATION COSTS </t>
    </r>
    <r>
      <rPr>
        <b/>
        <sz val="10"/>
        <color theme="1"/>
        <rFont val="Calibri"/>
        <family val="2"/>
        <scheme val="minor"/>
      </rPr>
      <t>WITH IDENTITY OF INTEREST</t>
    </r>
    <r>
      <rPr>
        <b/>
        <u/>
        <sz val="10"/>
        <color theme="1"/>
        <rFont val="Calibri"/>
        <family val="2"/>
        <scheme val="minor"/>
      </rPr>
      <t xml:space="preserve"> between </t>
    </r>
  </si>
  <si>
    <t>Rehabilitation</t>
  </si>
  <si>
    <t>Land &amp; Structure</t>
  </si>
  <si>
    <t>(Structure * applicable Acq. percentage)</t>
  </si>
  <si>
    <t>(G-5)</t>
  </si>
  <si>
    <t>50 units or less:</t>
  </si>
  <si>
    <t>over 51 units:</t>
  </si>
  <si>
    <t>Maximum Percetage Allowed per Project:</t>
  </si>
  <si>
    <t>A.  Developer Fee for Rehabilitation Portion</t>
  </si>
  <si>
    <t>B. Developer Fee for Acquisition Portion:</t>
  </si>
  <si>
    <t>(Use the  percentage and minimum amount, as applicable)</t>
  </si>
  <si>
    <t>Maximum Developer Fee for Acq/Rehabs WITHOUT CONFLICT OF INTEREST(G-3)A+(G-3)B)</t>
  </si>
  <si>
    <t>Maximum Developer Fee for Acq/Rehabs WITH CONFLICT OF INTEREST(G-4)A+(G-4)B)</t>
  </si>
  <si>
    <t>of cost p/u</t>
  </si>
  <si>
    <t>A.  Max. Total Developer Fees for REHAB WITH CONFLICT OF INTERESTS</t>
  </si>
  <si>
    <t>B.  Maximum Developer Fees for Acquisition NO Conflict of Interest</t>
  </si>
  <si>
    <t>A.  Developer Fee for Rehabilitation Portion:</t>
  </si>
  <si>
    <t>A.  Maximum Total Developer Fees -REHAB-NO CONFLICT OF INTERESTS</t>
  </si>
  <si>
    <t>Developer Fee/Acquisition Portion:</t>
  </si>
  <si>
    <t>Maximum Total Developer Fee-New Construction-NO CONFLICT OF INTERESTS (G-1)</t>
  </si>
  <si>
    <t>Maximum Developer + Contractor Fees for New Constructions WITH CONFLICT OF INTEREST(G2)</t>
  </si>
  <si>
    <t>line (G-4)B</t>
  </si>
  <si>
    <t xml:space="preserve">Developer Fee for ACQUISITION/REHABILITATION PROJECTS-WITHOUT CONFLICT OF INTERESTS </t>
  </si>
  <si>
    <t>Developer Fee for ACQUISTION/REHABILITATION PROJECTS-WITH CONFLICT OF INTERESTS between developer, seller and buyer of Real Estate:</t>
  </si>
  <si>
    <t>Maximum Developer + Contractor Fee for Acq/Rehab WITH CONFLICT OF INTEREST(G-5)A</t>
  </si>
  <si>
    <t>Land &amp; Land Acquisition Costs &amp; Existing Structure</t>
  </si>
  <si>
    <t>If No=</t>
  </si>
  <si>
    <t>If Yes=</t>
  </si>
  <si>
    <t xml:space="preserve">HOME INVESTMENT PARTNERSHIPS, </t>
  </si>
  <si>
    <t>HOUSING TRUST FUND &amp;</t>
  </si>
  <si>
    <t>IN THIS SECTION YOUR ONLY REQUIRED TO FILL OUT THE CELLS COLORED BLUE</t>
  </si>
  <si>
    <t>*answer YES or NO in cell G104</t>
  </si>
  <si>
    <t>*answer (YES or NO) in cell G121</t>
  </si>
  <si>
    <t>Total Units</t>
  </si>
  <si>
    <t>HOME/HTF APPLICATION TYPE:</t>
  </si>
  <si>
    <t>HOME Funds Requested:</t>
  </si>
  <si>
    <t>HTF Funds Requested:</t>
  </si>
  <si>
    <t>(c)  HTF units</t>
  </si>
  <si>
    <t>(d)  Section 8-PBV units</t>
  </si>
  <si>
    <t>(e)  Other Restricted units, specify</t>
  </si>
  <si>
    <t>HOME/HTF</t>
  </si>
  <si>
    <t xml:space="preserve">Funds </t>
  </si>
  <si>
    <t>&amp; Other Funds</t>
  </si>
  <si>
    <t>*HTF Funds</t>
  </si>
  <si>
    <t>HTF UNITS INCOME:</t>
  </si>
  <si>
    <t>Page 9-C</t>
  </si>
  <si>
    <t>HTF Rent</t>
  </si>
  <si>
    <t>LOW-INCOME HOUSING PREVIOUS PARTICIPATION OF MANAGEMENT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</si>
</sst>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_-&quot;$&quot;* #,##0.00_-;\-&quot;$&quot;* #,##0.00_-;_-&quot;$&quot;* &quot;-&quot;??_-;_-@_-"/>
    <numFmt numFmtId="165" formatCode="_-* #,##0.00_-;\-* #,##0.00_-;_-* &quot;-&quot;??_-;_-@_-"/>
    <numFmt numFmtId="166" formatCode="0.00_)"/>
    <numFmt numFmtId="167" formatCode="_-* #,##0_-;\-* #,##0_-;_-* &quot;-&quot;??_-;_-@_-"/>
    <numFmt numFmtId="168" formatCode="_-&quot;$&quot;* #,##0_-;\-&quot;$&quot;* #,##0_-;_-&quot;$&quot;* &quot;-&quot;??_-;_-@_-"/>
    <numFmt numFmtId="169" formatCode="_-* #,##0.00000_-;\-* #,##0.00000_-;_-* &quot;-&quot;??_-;_-@_-"/>
    <numFmt numFmtId="170" formatCode="[$-409]d\-mmm\-yy;@"/>
    <numFmt numFmtId="171" formatCode="#,##0.0000"/>
    <numFmt numFmtId="172" formatCode="&quot;$&quot;#,##0"/>
    <numFmt numFmtId="173" formatCode="#,##0.00;[Red]#,##0.00"/>
    <numFmt numFmtId="174" formatCode="#,##0;[Red]#,##0"/>
    <numFmt numFmtId="175" formatCode="_(&quot;$&quot;* #,##0_);_(&quot;$&quot;* \(#,##0\);_(&quot;$&quot;* &quot;-&quot;??_);_(@_)"/>
    <numFmt numFmtId="176" formatCode="[$-409]mmmm\-yy;@"/>
    <numFmt numFmtId="177" formatCode="mm/dd/yy;@"/>
    <numFmt numFmtId="178" formatCode="_-* #,##0.000_-;\-* #,##0.000_-;_-* &quot;-&quot;??_-;_-@_-"/>
    <numFmt numFmtId="179" formatCode="0.0%"/>
    <numFmt numFmtId="180" formatCode="_(* #,##0_);_(* \(#,##0\);_(* &quot;-&quot;??_);_(@_)"/>
  </numFmts>
  <fonts count="87">
    <font>
      <sz val="10"/>
      <name val="Arial"/>
    </font>
    <font>
      <sz val="12"/>
      <color theme="1"/>
      <name val="Calibri"/>
      <family val="2"/>
      <scheme val="minor"/>
    </font>
    <font>
      <b/>
      <sz val="10"/>
      <name val="Arial"/>
      <family val="2"/>
    </font>
    <font>
      <sz val="10"/>
      <name val="Arial"/>
      <family val="2"/>
    </font>
    <font>
      <b/>
      <u/>
      <sz val="10"/>
      <name val="Arial"/>
      <family val="2"/>
    </font>
    <font>
      <sz val="9"/>
      <name val="Arial"/>
      <family val="2"/>
    </font>
    <font>
      <b/>
      <sz val="8"/>
      <name val="Arial"/>
      <family val="2"/>
    </font>
    <font>
      <b/>
      <sz val="8"/>
      <name val="Arial"/>
      <family val="2"/>
    </font>
    <font>
      <b/>
      <u/>
      <sz val="10"/>
      <name val="Arial"/>
      <family val="2"/>
    </font>
    <font>
      <sz val="8"/>
      <name val="Arial"/>
      <family val="2"/>
    </font>
    <font>
      <b/>
      <sz val="9"/>
      <name val="Arial"/>
      <family val="2"/>
    </font>
    <font>
      <b/>
      <sz val="9"/>
      <name val="Arial"/>
      <family val="2"/>
    </font>
    <font>
      <sz val="10"/>
      <name val="Arial"/>
      <family val="2"/>
    </font>
    <font>
      <b/>
      <sz val="10"/>
      <name val="Arial"/>
      <family val="2"/>
    </font>
    <font>
      <sz val="8"/>
      <name val="Arial"/>
      <family val="2"/>
    </font>
    <font>
      <u/>
      <sz val="10"/>
      <color indexed="12"/>
      <name val="Geneva"/>
    </font>
    <font>
      <b/>
      <i/>
      <sz val="16"/>
      <name val="Helv"/>
    </font>
    <font>
      <b/>
      <sz val="11"/>
      <name val="Times New Roman"/>
      <family val="1"/>
    </font>
    <font>
      <b/>
      <u/>
      <sz val="12"/>
      <name val="Arial"/>
      <family val="2"/>
    </font>
    <font>
      <b/>
      <sz val="12"/>
      <name val="Arial"/>
      <family val="2"/>
    </font>
    <font>
      <b/>
      <u/>
      <sz val="9"/>
      <name val="Arial"/>
      <family val="2"/>
    </font>
    <font>
      <b/>
      <sz val="10"/>
      <name val="Arial Narrow"/>
      <family val="2"/>
    </font>
    <font>
      <sz val="10"/>
      <name val="Arial Narrow"/>
      <family val="2"/>
    </font>
    <font>
      <b/>
      <sz val="9"/>
      <name val="Arial Narrow"/>
      <family val="2"/>
    </font>
    <font>
      <b/>
      <sz val="16"/>
      <name val="Book Antiqua"/>
      <family val="1"/>
    </font>
    <font>
      <b/>
      <u/>
      <sz val="16"/>
      <name val="Book Antiqua"/>
      <family val="1"/>
    </font>
    <font>
      <b/>
      <sz val="14"/>
      <name val="Arial"/>
      <family val="2"/>
    </font>
    <font>
      <b/>
      <sz val="14"/>
      <name val="Book Antiqua"/>
      <family val="1"/>
    </font>
    <font>
      <u/>
      <sz val="8"/>
      <color indexed="12"/>
      <name val="Geneva"/>
    </font>
    <font>
      <sz val="9"/>
      <name val="Arial Narrow"/>
      <family val="2"/>
    </font>
    <font>
      <sz val="10"/>
      <color indexed="18"/>
      <name val="Book Antiqua"/>
      <family val="1"/>
    </font>
    <font>
      <sz val="26"/>
      <color indexed="18"/>
      <name val="Arial"/>
      <family val="2"/>
    </font>
    <font>
      <b/>
      <sz val="28"/>
      <color indexed="18"/>
      <name val="Book Antiqua"/>
      <family val="1"/>
    </font>
    <font>
      <sz val="10"/>
      <color indexed="62"/>
      <name val="Arial Narrow"/>
      <family val="2"/>
    </font>
    <font>
      <sz val="8"/>
      <color indexed="54"/>
      <name val="Arial Narrow"/>
      <family val="2"/>
    </font>
    <font>
      <sz val="8"/>
      <color indexed="23"/>
      <name val="Arial Narrow"/>
      <family val="2"/>
    </font>
    <font>
      <sz val="9"/>
      <color indexed="18"/>
      <name val="Arial Narrow"/>
      <family val="2"/>
    </font>
    <font>
      <b/>
      <sz val="9"/>
      <color indexed="18"/>
      <name val="Arial Narrow"/>
      <family val="2"/>
    </font>
    <font>
      <b/>
      <sz val="16"/>
      <color indexed="18"/>
      <name val="Book Antiqua"/>
      <family val="1"/>
    </font>
    <font>
      <sz val="10"/>
      <color indexed="12"/>
      <name val="Geneva"/>
    </font>
    <font>
      <b/>
      <u/>
      <sz val="32"/>
      <color indexed="18"/>
      <name val="Book Antiqua"/>
      <family val="1"/>
    </font>
    <font>
      <u/>
      <sz val="32"/>
      <color indexed="18"/>
      <name val="Book Antiqua"/>
      <family val="1"/>
    </font>
    <font>
      <b/>
      <sz val="12"/>
      <color indexed="18"/>
      <name val="Arial Narrow"/>
      <family val="2"/>
    </font>
    <font>
      <b/>
      <u/>
      <sz val="28"/>
      <color indexed="18"/>
      <name val="Book Antiqua"/>
      <family val="1"/>
    </font>
    <font>
      <b/>
      <sz val="14"/>
      <name val="Arial"/>
      <family val="2"/>
    </font>
    <font>
      <sz val="11"/>
      <name val="Book Antiqua"/>
      <family val="1"/>
    </font>
    <font>
      <b/>
      <sz val="12"/>
      <color rgb="FF002060"/>
      <name val="Arial Narrow"/>
      <family val="2"/>
    </font>
    <font>
      <u/>
      <sz val="10"/>
      <color theme="11"/>
      <name val="Arial"/>
      <family val="2"/>
    </font>
    <font>
      <u/>
      <sz val="10"/>
      <name val="Arial"/>
      <family val="2"/>
    </font>
    <font>
      <b/>
      <sz val="10"/>
      <color theme="0"/>
      <name val="Arial"/>
      <family val="2"/>
    </font>
    <font>
      <sz val="10"/>
      <color theme="0"/>
      <name val="Arial"/>
      <family val="2"/>
    </font>
    <font>
      <i/>
      <sz val="10"/>
      <name val="Arial"/>
      <family val="2"/>
    </font>
    <font>
      <sz val="10"/>
      <color theme="0" tint="-0.14999847407452621"/>
      <name val="Arial"/>
      <family val="2"/>
    </font>
    <font>
      <b/>
      <u/>
      <sz val="9"/>
      <color theme="0"/>
      <name val="Arial"/>
      <family val="2"/>
    </font>
    <font>
      <b/>
      <sz val="9"/>
      <color theme="0"/>
      <name val="Arial"/>
      <family val="2"/>
    </font>
    <font>
      <sz val="12"/>
      <color rgb="FF222222"/>
      <name val="Arial"/>
      <family val="2"/>
    </font>
    <font>
      <b/>
      <sz val="10"/>
      <color theme="0"/>
      <name val="Arial"/>
      <family val="2"/>
    </font>
    <font>
      <b/>
      <sz val="8"/>
      <name val="Book Antiqua"/>
      <family val="1"/>
    </font>
    <font>
      <b/>
      <sz val="22"/>
      <color theme="1"/>
      <name val="Century Gothic"/>
      <family val="2"/>
    </font>
    <font>
      <b/>
      <u/>
      <sz val="28"/>
      <color theme="1"/>
      <name val="Book Antiqua"/>
      <family val="1"/>
    </font>
    <font>
      <sz val="10"/>
      <color rgb="FFFFFF00"/>
      <name val="Arial"/>
      <family val="2"/>
    </font>
    <font>
      <sz val="11"/>
      <name val="Century Gothic"/>
      <family val="2"/>
    </font>
    <font>
      <i/>
      <sz val="11"/>
      <name val="Century Gothic"/>
      <family val="2"/>
    </font>
    <font>
      <sz val="11"/>
      <name val="Symbol"/>
      <family val="1"/>
      <charset val="2"/>
    </font>
    <font>
      <u/>
      <sz val="10"/>
      <name val="Arial"/>
      <family val="2"/>
    </font>
    <font>
      <b/>
      <i/>
      <sz val="10"/>
      <name val="Arial Narrow"/>
      <family val="2"/>
    </font>
    <font>
      <u/>
      <sz val="9"/>
      <name val="Arial"/>
      <family val="2"/>
    </font>
    <font>
      <sz val="9.5"/>
      <name val="Arial"/>
      <family val="2"/>
    </font>
    <font>
      <u/>
      <sz val="9"/>
      <name val="Arial Narrow"/>
      <family val="2"/>
    </font>
    <font>
      <b/>
      <sz val="11"/>
      <color theme="1"/>
      <name val="Calibri"/>
      <family val="2"/>
      <scheme val="minor"/>
    </font>
    <font>
      <b/>
      <u/>
      <sz val="9"/>
      <name val="Arial Narrow"/>
      <family val="2"/>
    </font>
    <font>
      <b/>
      <u/>
      <sz val="11"/>
      <color theme="1"/>
      <name val="Calibri"/>
      <family val="2"/>
      <scheme val="minor"/>
    </font>
    <font>
      <sz val="10"/>
      <color theme="1"/>
      <name val="Calibri"/>
      <family val="2"/>
    </font>
    <font>
      <b/>
      <sz val="10"/>
      <color theme="1"/>
      <name val="Calibri"/>
      <family val="2"/>
    </font>
    <font>
      <b/>
      <u/>
      <sz val="10"/>
      <color theme="1"/>
      <name val="Calibri"/>
      <family val="2"/>
    </font>
    <font>
      <sz val="10"/>
      <name val="Calibri"/>
      <family val="2"/>
    </font>
    <font>
      <b/>
      <sz val="10"/>
      <name val="Calibri"/>
      <family val="2"/>
    </font>
    <font>
      <sz val="10"/>
      <name val="Calibri"/>
      <family val="2"/>
      <scheme val="minor"/>
    </font>
    <font>
      <b/>
      <sz val="10"/>
      <color theme="1"/>
      <name val="Calibri"/>
      <family val="2"/>
      <scheme val="minor"/>
    </font>
    <font>
      <b/>
      <sz val="10"/>
      <name val="Calibri"/>
      <family val="2"/>
      <scheme val="minor"/>
    </font>
    <font>
      <b/>
      <u/>
      <sz val="10"/>
      <name val="Calibri"/>
      <family val="2"/>
      <scheme val="minor"/>
    </font>
    <font>
      <sz val="9"/>
      <color theme="1"/>
      <name val="Calibri"/>
      <family val="2"/>
    </font>
    <font>
      <sz val="9"/>
      <name val="Calibri"/>
      <family val="2"/>
    </font>
    <font>
      <b/>
      <u/>
      <sz val="10"/>
      <color theme="1"/>
      <name val="Calibri"/>
      <family val="2"/>
      <scheme val="minor"/>
    </font>
    <font>
      <sz val="11"/>
      <name val="Arial"/>
      <family val="2"/>
    </font>
    <font>
      <b/>
      <sz val="11"/>
      <color theme="1"/>
      <name val="Calibri"/>
      <family val="2"/>
    </font>
    <font>
      <sz val="8"/>
      <name val="Arial Narrow"/>
      <family val="2"/>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Gray"/>
    </fill>
    <fill>
      <patternFill patternType="mediumGray"/>
    </fill>
    <fill>
      <patternFill patternType="solid">
        <fgColor indexed="23"/>
        <bgColor indexed="64"/>
      </patternFill>
    </fill>
    <fill>
      <patternFill patternType="darkGray"/>
    </fill>
    <fill>
      <patternFill patternType="solid">
        <fgColor indexed="6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lightGray">
        <fgColor rgb="FF000000"/>
      </patternFill>
    </fill>
    <fill>
      <patternFill patternType="solid">
        <fgColor rgb="FFF7AD28"/>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3" tint="0.59999389629810485"/>
        <bgColor indexed="64"/>
      </patternFill>
    </fill>
  </fills>
  <borders count="125">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thin">
        <color auto="1"/>
      </bottom>
      <diagonal/>
    </border>
    <border>
      <left/>
      <right style="medium">
        <color auto="1"/>
      </right>
      <top/>
      <bottom/>
      <diagonal/>
    </border>
    <border>
      <left/>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right style="thin">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bottom style="thin">
        <color auto="1"/>
      </bottom>
      <diagonal/>
    </border>
    <border>
      <left/>
      <right/>
      <top style="thin">
        <color auto="1"/>
      </top>
      <bottom style="double">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style="medium">
        <color auto="1"/>
      </top>
      <bottom style="double">
        <color auto="1"/>
      </bottom>
      <diagonal/>
    </border>
    <border>
      <left/>
      <right style="medium">
        <color auto="1"/>
      </right>
      <top style="medium">
        <color auto="1"/>
      </top>
      <bottom style="thin">
        <color auto="1"/>
      </bottom>
      <diagonal/>
    </border>
    <border>
      <left/>
      <right style="medium">
        <color auto="1"/>
      </right>
      <top/>
      <bottom style="double">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top/>
      <bottom style="double">
        <color auto="1"/>
      </bottom>
      <diagonal/>
    </border>
    <border>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top style="thin">
        <color auto="1"/>
      </top>
      <bottom style="double">
        <color auto="1"/>
      </bottom>
      <diagonal/>
    </border>
    <border>
      <left style="medium">
        <color auto="1"/>
      </left>
      <right/>
      <top style="thin">
        <color auto="1"/>
      </top>
      <bottom style="medium">
        <color auto="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right style="medium">
        <color indexed="51"/>
      </right>
      <top/>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ck">
        <color auto="1"/>
      </bottom>
      <diagonal/>
    </border>
    <border>
      <left style="thin">
        <color auto="1"/>
      </left>
      <right style="thin">
        <color auto="1"/>
      </right>
      <top/>
      <bottom style="double">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double">
        <color auto="1"/>
      </top>
      <bottom/>
      <diagonal/>
    </border>
    <border>
      <left style="medium">
        <color auto="1"/>
      </left>
      <right style="thin">
        <color auto="1"/>
      </right>
      <top style="thin">
        <color auto="1"/>
      </top>
      <bottom style="double">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double">
        <color auto="1"/>
      </bottom>
      <diagonal/>
    </border>
    <border>
      <left style="thin">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indexed="64"/>
      </left>
      <right/>
      <top/>
      <bottom/>
      <diagonal/>
    </border>
    <border>
      <left/>
      <right style="medium">
        <color indexed="64"/>
      </right>
      <top/>
      <bottom/>
      <diagonal/>
    </border>
    <border>
      <left style="medium">
        <color auto="1"/>
      </left>
      <right/>
      <top/>
      <bottom style="medium">
        <color indexed="64"/>
      </bottom>
      <diagonal/>
    </border>
    <border>
      <left/>
      <right/>
      <top/>
      <bottom style="medium">
        <color indexed="64"/>
      </bottom>
      <diagonal/>
    </border>
    <border>
      <left style="thin">
        <color auto="1"/>
      </left>
      <right style="medium">
        <color auto="1"/>
      </right>
      <top style="double">
        <color auto="1"/>
      </top>
      <bottom style="medium">
        <color indexed="64"/>
      </bottom>
      <diagonal/>
    </border>
    <border>
      <left style="medium">
        <color auto="1"/>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thin">
        <color indexed="64"/>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auto="1"/>
      </right>
      <top/>
      <bottom style="medium">
        <color indexed="64"/>
      </bottom>
      <diagonal/>
    </border>
    <border>
      <left style="medium">
        <color auto="1"/>
      </left>
      <right style="medium">
        <color auto="1"/>
      </right>
      <top/>
      <bottom style="medium">
        <color indexed="64"/>
      </bottom>
      <diagonal/>
    </border>
    <border>
      <left style="medium">
        <color indexed="51"/>
      </left>
      <right/>
      <top/>
      <bottom/>
      <diagonal/>
    </border>
    <border>
      <left style="medium">
        <color indexed="51"/>
      </left>
      <right/>
      <top/>
      <bottom style="medium">
        <color indexed="51"/>
      </bottom>
      <diagonal/>
    </border>
    <border>
      <left/>
      <right/>
      <top/>
      <bottom style="medium">
        <color indexed="51"/>
      </bottom>
      <diagonal/>
    </border>
    <border>
      <left/>
      <right style="medium">
        <color indexed="51"/>
      </right>
      <top/>
      <bottom style="medium">
        <color indexed="51"/>
      </bottom>
      <diagonal/>
    </border>
    <border>
      <left/>
      <right/>
      <top style="double">
        <color auto="1"/>
      </top>
      <bottom style="medium">
        <color auto="1"/>
      </bottom>
      <diagonal/>
    </border>
    <border>
      <left style="medium">
        <color indexed="64"/>
      </left>
      <right/>
      <top/>
      <bottom/>
      <diagonal/>
    </border>
    <border>
      <left/>
      <right style="medium">
        <color indexed="64"/>
      </right>
      <top/>
      <bottom style="medium">
        <color auto="1"/>
      </bottom>
      <diagonal/>
    </border>
    <border>
      <left style="medium">
        <color auto="1"/>
      </left>
      <right style="medium">
        <color auto="1"/>
      </right>
      <top/>
      <bottom/>
      <diagonal/>
    </border>
    <border>
      <left/>
      <right style="medium">
        <color auto="1"/>
      </right>
      <top style="double">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17">
    <xf numFmtId="0" fontId="0" fillId="0" borderId="0"/>
    <xf numFmtId="165" fontId="3" fillId="0" borderId="0" applyFont="0" applyFill="0" applyBorder="0" applyAlignment="0" applyProtection="0"/>
    <xf numFmtId="164" fontId="3" fillId="0" borderId="0" applyFont="0" applyFill="0" applyBorder="0" applyAlignment="0" applyProtection="0"/>
    <xf numFmtId="38" fontId="14" fillId="2" borderId="0" applyNumberFormat="0" applyBorder="0" applyAlignment="0" applyProtection="0"/>
    <xf numFmtId="0" fontId="15" fillId="0" borderId="0" applyNumberFormat="0" applyFill="0" applyBorder="0" applyAlignment="0" applyProtection="0">
      <alignment vertical="top"/>
      <protection locked="0"/>
    </xf>
    <xf numFmtId="10" fontId="14" fillId="3" borderId="1" applyNumberFormat="0" applyBorder="0" applyAlignment="0" applyProtection="0"/>
    <xf numFmtId="166" fontId="16" fillId="0" borderId="0"/>
    <xf numFmtId="9" fontId="3" fillId="0" borderId="0" applyFont="0" applyFill="0" applyBorder="0" applyAlignment="0" applyProtection="0"/>
    <xf numFmtId="10" fontId="3" fillId="0" borderId="0" applyFont="0" applyFill="0" applyBorder="0" applyAlignment="0" applyProtection="0"/>
    <xf numFmtId="40" fontId="17"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1465">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9" fillId="0" borderId="0" xfId="0" applyFont="1"/>
    <xf numFmtId="0" fontId="2" fillId="0" borderId="2" xfId="0" applyFont="1" applyBorder="1"/>
    <xf numFmtId="0" fontId="11" fillId="0" borderId="0" xfId="0" applyFont="1"/>
    <xf numFmtId="0" fontId="12" fillId="0" borderId="0" xfId="0" applyFont="1"/>
    <xf numFmtId="0" fontId="0" fillId="0" borderId="2" xfId="0" applyBorder="1"/>
    <xf numFmtId="0" fontId="13" fillId="0" borderId="0" xfId="0" applyFont="1"/>
    <xf numFmtId="0" fontId="13" fillId="0" borderId="0" xfId="0" applyFont="1" applyAlignment="1">
      <alignment horizontal="right"/>
    </xf>
    <xf numFmtId="0" fontId="12" fillId="0" borderId="2" xfId="0" applyFont="1" applyBorder="1"/>
    <xf numFmtId="0" fontId="13" fillId="0" borderId="7" xfId="0" applyFont="1" applyBorder="1"/>
    <xf numFmtId="0" fontId="13" fillId="0" borderId="0" xfId="0" applyFont="1" applyAlignment="1">
      <alignment horizontal="left"/>
    </xf>
    <xf numFmtId="0" fontId="13" fillId="0" borderId="0" xfId="0" applyFont="1" applyAlignment="1">
      <alignment horizontal="center"/>
    </xf>
    <xf numFmtId="0" fontId="13" fillId="0" borderId="9" xfId="0" applyFont="1" applyBorder="1"/>
    <xf numFmtId="0" fontId="13" fillId="0" borderId="10" xfId="0" applyFont="1" applyBorder="1"/>
    <xf numFmtId="0" fontId="12" fillId="0" borderId="7" xfId="0" applyFont="1" applyBorder="1"/>
    <xf numFmtId="0" fontId="0" fillId="0" borderId="15" xfId="0" applyBorder="1"/>
    <xf numFmtId="0" fontId="12" fillId="0" borderId="15" xfId="0" applyFont="1" applyBorder="1"/>
    <xf numFmtId="0" fontId="7" fillId="0" borderId="0" xfId="0" applyFont="1" applyAlignment="1">
      <alignment horizontal="center"/>
    </xf>
    <xf numFmtId="0" fontId="12" fillId="0" borderId="0" xfId="0" applyFont="1" applyAlignment="1">
      <alignment horizontal="left"/>
    </xf>
    <xf numFmtId="0" fontId="13" fillId="0" borderId="5" xfId="0" applyFont="1" applyBorder="1"/>
    <xf numFmtId="0" fontId="12" fillId="0" borderId="9" xfId="0" applyFont="1" applyBorder="1"/>
    <xf numFmtId="0" fontId="13" fillId="0" borderId="4" xfId="0" applyFont="1" applyBorder="1"/>
    <xf numFmtId="0" fontId="13" fillId="0" borderId="29" xfId="0" applyFont="1" applyBorder="1"/>
    <xf numFmtId="0" fontId="13" fillId="4" borderId="0" xfId="0" applyFont="1" applyFill="1" applyAlignment="1">
      <alignment horizontal="center"/>
    </xf>
    <xf numFmtId="0" fontId="13" fillId="0" borderId="15" xfId="0" applyFont="1" applyBorder="1"/>
    <xf numFmtId="49" fontId="13" fillId="0" borderId="0" xfId="0" applyNumberFormat="1" applyFont="1" applyAlignment="1">
      <alignment horizontal="right"/>
    </xf>
    <xf numFmtId="0" fontId="11" fillId="0" borderId="2" xfId="0" applyFont="1" applyBorder="1"/>
    <xf numFmtId="0" fontId="12" fillId="0" borderId="17" xfId="0" applyFont="1" applyBorder="1"/>
    <xf numFmtId="0" fontId="6" fillId="0" borderId="0" xfId="0" applyFont="1" applyAlignment="1">
      <alignment horizontal="center"/>
    </xf>
    <xf numFmtId="0" fontId="4" fillId="0" borderId="0" xfId="0" applyFont="1" applyAlignment="1">
      <alignment horizontal="left" vertical="center"/>
    </xf>
    <xf numFmtId="0" fontId="12" fillId="0" borderId="0" xfId="0" applyFont="1" applyAlignment="1">
      <alignment horizontal="center"/>
    </xf>
    <xf numFmtId="164" fontId="13" fillId="0" borderId="0" xfId="2" applyFont="1" applyBorder="1" applyAlignment="1">
      <alignment horizontal="center"/>
    </xf>
    <xf numFmtId="0" fontId="13" fillId="0" borderId="2" xfId="0" applyFont="1" applyBorder="1" applyAlignment="1">
      <alignment horizontal="center"/>
    </xf>
    <xf numFmtId="0" fontId="12" fillId="0" borderId="6" xfId="0" applyFont="1" applyBorder="1" applyProtection="1">
      <protection locked="0"/>
    </xf>
    <xf numFmtId="0" fontId="12" fillId="0" borderId="25" xfId="0" applyFont="1" applyBorder="1" applyProtection="1">
      <protection locked="0"/>
    </xf>
    <xf numFmtId="0" fontId="13" fillId="0" borderId="54" xfId="0" applyFont="1" applyBorder="1"/>
    <xf numFmtId="0" fontId="13" fillId="0" borderId="55" xfId="0" applyFont="1" applyBorder="1"/>
    <xf numFmtId="10" fontId="13" fillId="0" borderId="6" xfId="7" applyNumberFormat="1" applyFont="1" applyBorder="1" applyAlignment="1" applyProtection="1">
      <alignment horizontal="right"/>
      <protection locked="0"/>
    </xf>
    <xf numFmtId="172" fontId="13" fillId="0" borderId="0" xfId="0" applyNumberFormat="1" applyFont="1"/>
    <xf numFmtId="49" fontId="5" fillId="0" borderId="6" xfId="0" applyNumberFormat="1" applyFont="1" applyBorder="1" applyProtection="1">
      <protection locked="0"/>
    </xf>
    <xf numFmtId="41" fontId="12" fillId="0" borderId="34" xfId="0" applyNumberFormat="1" applyFont="1" applyBorder="1" applyProtection="1">
      <protection locked="0"/>
    </xf>
    <xf numFmtId="41" fontId="12" fillId="0" borderId="33" xfId="1" applyNumberFormat="1" applyFont="1" applyBorder="1" applyProtection="1">
      <protection locked="0"/>
    </xf>
    <xf numFmtId="41" fontId="12" fillId="0" borderId="34" xfId="1" applyNumberFormat="1" applyFont="1" applyBorder="1" applyProtection="1">
      <protection locked="0"/>
    </xf>
    <xf numFmtId="172" fontId="13" fillId="0" borderId="7" xfId="0" applyNumberFormat="1" applyFont="1" applyBorder="1"/>
    <xf numFmtId="42" fontId="13" fillId="0" borderId="0" xfId="0" applyNumberFormat="1" applyFont="1"/>
    <xf numFmtId="41" fontId="12" fillId="0" borderId="6" xfId="0" applyNumberFormat="1" applyFont="1" applyBorder="1" applyProtection="1">
      <protection locked="0"/>
    </xf>
    <xf numFmtId="41" fontId="12" fillId="0" borderId="8" xfId="0" applyNumberFormat="1" applyFont="1" applyBorder="1" applyProtection="1">
      <protection locked="0"/>
    </xf>
    <xf numFmtId="172" fontId="13" fillId="0" borderId="0" xfId="2" applyNumberFormat="1" applyFont="1" applyBorder="1" applyAlignment="1" applyProtection="1">
      <alignment horizontal="center"/>
    </xf>
    <xf numFmtId="42" fontId="11" fillId="0" borderId="31" xfId="0" applyNumberFormat="1" applyFont="1" applyBorder="1" applyProtection="1">
      <protection locked="0"/>
    </xf>
    <xf numFmtId="42" fontId="11" fillId="0" borderId="57" xfId="0" applyNumberFormat="1" applyFont="1" applyBorder="1" applyProtection="1">
      <protection locked="0"/>
    </xf>
    <xf numFmtId="42" fontId="11" fillId="0" borderId="58" xfId="0" applyNumberFormat="1" applyFont="1" applyBorder="1" applyProtection="1">
      <protection locked="0"/>
    </xf>
    <xf numFmtId="42" fontId="5" fillId="0" borderId="31" xfId="0" applyNumberFormat="1" applyFont="1" applyBorder="1" applyProtection="1">
      <protection locked="0"/>
    </xf>
    <xf numFmtId="173" fontId="5" fillId="0" borderId="6" xfId="1" applyNumberFormat="1" applyFont="1" applyBorder="1" applyProtection="1">
      <protection locked="0"/>
    </xf>
    <xf numFmtId="3" fontId="13" fillId="0" borderId="6" xfId="1" applyNumberFormat="1" applyFont="1" applyBorder="1" applyAlignment="1" applyProtection="1">
      <alignment horizontal="center"/>
      <protection locked="0"/>
    </xf>
    <xf numFmtId="0" fontId="5" fillId="0" borderId="44" xfId="0" applyFont="1" applyBorder="1" applyAlignment="1" applyProtection="1">
      <alignment horizontal="left"/>
      <protection locked="0"/>
    </xf>
    <xf numFmtId="0" fontId="5" fillId="0" borderId="59" xfId="0" applyFont="1" applyBorder="1" applyProtection="1">
      <protection locked="0"/>
    </xf>
    <xf numFmtId="0" fontId="5" fillId="0" borderId="45" xfId="0" applyFont="1" applyBorder="1" applyAlignment="1" applyProtection="1">
      <alignment horizontal="left"/>
      <protection locked="0"/>
    </xf>
    <xf numFmtId="10" fontId="5" fillId="0" borderId="44" xfId="7" applyNumberFormat="1" applyFont="1" applyBorder="1" applyAlignment="1" applyProtection="1">
      <alignment horizontal="right"/>
      <protection locked="0"/>
    </xf>
    <xf numFmtId="10" fontId="5" fillId="0" borderId="59" xfId="7" applyNumberFormat="1" applyFont="1" applyBorder="1" applyAlignment="1" applyProtection="1">
      <alignment horizontal="right"/>
      <protection locked="0"/>
    </xf>
    <xf numFmtId="10" fontId="5" fillId="0" borderId="45" xfId="7" applyNumberFormat="1" applyFont="1" applyBorder="1" applyAlignment="1" applyProtection="1">
      <alignment horizontal="right"/>
      <protection locked="0"/>
    </xf>
    <xf numFmtId="0" fontId="5" fillId="0" borderId="50" xfId="0" applyFont="1" applyBorder="1" applyAlignment="1" applyProtection="1">
      <alignment horizontal="left"/>
      <protection locked="0"/>
    </xf>
    <xf numFmtId="0" fontId="5" fillId="0" borderId="59" xfId="0" applyFont="1" applyBorder="1" applyAlignment="1" applyProtection="1">
      <alignment horizontal="left"/>
      <protection locked="0"/>
    </xf>
    <xf numFmtId="0" fontId="5" fillId="0" borderId="60" xfId="0" applyFont="1" applyBorder="1" applyAlignment="1" applyProtection="1">
      <alignment horizontal="left"/>
      <protection locked="0"/>
    </xf>
    <xf numFmtId="3" fontId="5" fillId="0" borderId="61" xfId="0" applyNumberFormat="1" applyFont="1" applyBorder="1" applyAlignment="1" applyProtection="1">
      <alignment horizontal="right"/>
      <protection locked="0"/>
    </xf>
    <xf numFmtId="3" fontId="5" fillId="0" borderId="62" xfId="0" applyNumberFormat="1" applyFont="1" applyBorder="1" applyAlignment="1" applyProtection="1">
      <alignment horizontal="right"/>
      <protection locked="0"/>
    </xf>
    <xf numFmtId="41" fontId="12" fillId="0" borderId="57" xfId="1" applyNumberFormat="1" applyFont="1" applyBorder="1" applyProtection="1">
      <protection locked="0"/>
    </xf>
    <xf numFmtId="42" fontId="12" fillId="0" borderId="34" xfId="2" applyNumberFormat="1" applyFont="1" applyBorder="1" applyProtection="1">
      <protection locked="0"/>
    </xf>
    <xf numFmtId="42" fontId="12" fillId="0" borderId="34" xfId="1" applyNumberFormat="1" applyFont="1" applyBorder="1" applyProtection="1">
      <protection locked="0"/>
    </xf>
    <xf numFmtId="42" fontId="12" fillId="0" borderId="33" xfId="1" applyNumberFormat="1" applyFont="1" applyBorder="1" applyProtection="1">
      <protection locked="0"/>
    </xf>
    <xf numFmtId="172" fontId="12" fillId="0" borderId="0" xfId="0" applyNumberFormat="1" applyFont="1"/>
    <xf numFmtId="10" fontId="12" fillId="0" borderId="6" xfId="7" applyNumberFormat="1" applyFont="1" applyBorder="1" applyProtection="1">
      <protection locked="0"/>
    </xf>
    <xf numFmtId="172" fontId="12" fillId="0" borderId="7" xfId="0" applyNumberFormat="1" applyFont="1" applyBorder="1"/>
    <xf numFmtId="10" fontId="12" fillId="0" borderId="34" xfId="7" applyNumberFormat="1" applyFont="1" applyBorder="1" applyProtection="1">
      <protection locked="0"/>
    </xf>
    <xf numFmtId="42" fontId="12" fillId="0" borderId="22" xfId="2" applyNumberFormat="1" applyFont="1" applyBorder="1" applyProtection="1">
      <protection locked="0"/>
    </xf>
    <xf numFmtId="42" fontId="12" fillId="0" borderId="19" xfId="2" applyNumberFormat="1" applyFont="1" applyBorder="1" applyProtection="1">
      <protection locked="0"/>
    </xf>
    <xf numFmtId="42" fontId="12" fillId="0" borderId="6" xfId="2" applyNumberFormat="1" applyFont="1" applyBorder="1" applyProtection="1">
      <protection locked="0"/>
    </xf>
    <xf numFmtId="0" fontId="4" fillId="0" borderId="0" xfId="0" applyFont="1" applyAlignment="1">
      <alignment horizontal="left" indent="1"/>
    </xf>
    <xf numFmtId="170" fontId="12" fillId="0" borderId="0" xfId="0" applyNumberFormat="1" applyFont="1"/>
    <xf numFmtId="37" fontId="12" fillId="0" borderId="6"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174" fontId="5" fillId="0" borderId="6" xfId="1" applyNumberFormat="1" applyFont="1" applyBorder="1" applyProtection="1">
      <protection locked="0"/>
    </xf>
    <xf numFmtId="3" fontId="5" fillId="0" borderId="61" xfId="0" applyNumberFormat="1" applyFont="1" applyBorder="1" applyAlignment="1" applyProtection="1">
      <alignment horizontal="center"/>
      <protection locked="0"/>
    </xf>
    <xf numFmtId="3" fontId="5" fillId="0" borderId="62" xfId="0" applyNumberFormat="1" applyFont="1" applyBorder="1" applyAlignment="1" applyProtection="1">
      <alignment horizontal="center"/>
      <protection locked="0"/>
    </xf>
    <xf numFmtId="3" fontId="5" fillId="0" borderId="69" xfId="0" applyNumberFormat="1"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9" xfId="0" applyFont="1" applyBorder="1" applyAlignment="1" applyProtection="1">
      <alignment horizontal="center"/>
      <protection locked="0"/>
    </xf>
    <xf numFmtId="42" fontId="12" fillId="0" borderId="6" xfId="2" applyNumberFormat="1" applyFont="1" applyBorder="1" applyAlignment="1" applyProtection="1">
      <protection locked="0"/>
    </xf>
    <xf numFmtId="167" fontId="13" fillId="0" borderId="0" xfId="1" applyNumberFormat="1" applyFont="1" applyBorder="1" applyAlignment="1" applyProtection="1">
      <alignment horizontal="center"/>
    </xf>
    <xf numFmtId="5" fontId="13" fillId="0" borderId="0" xfId="2" applyNumberFormat="1" applyFont="1" applyBorder="1" applyProtection="1"/>
    <xf numFmtId="0" fontId="12" fillId="0" borderId="7"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168" fontId="13" fillId="0" borderId="6" xfId="2" applyNumberFormat="1" applyFont="1" applyBorder="1" applyProtection="1">
      <protection locked="0"/>
    </xf>
    <xf numFmtId="49" fontId="5" fillId="0" borderId="8" xfId="0" applyNumberFormat="1" applyFont="1" applyBorder="1" applyProtection="1">
      <protection locked="0"/>
    </xf>
    <xf numFmtId="0" fontId="5" fillId="0" borderId="19"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47" xfId="0" applyFont="1" applyBorder="1" applyAlignment="1" applyProtection="1">
      <alignment horizontal="center"/>
      <protection locked="0"/>
    </xf>
    <xf numFmtId="42" fontId="13" fillId="10" borderId="6" xfId="2" applyNumberFormat="1" applyFont="1" applyFill="1" applyBorder="1"/>
    <xf numFmtId="42" fontId="13" fillId="10" borderId="34" xfId="2" applyNumberFormat="1" applyFont="1" applyFill="1" applyBorder="1"/>
    <xf numFmtId="42" fontId="13" fillId="10" borderId="32" xfId="2" applyNumberFormat="1" applyFont="1" applyFill="1" applyBorder="1"/>
    <xf numFmtId="42" fontId="13" fillId="11" borderId="2" xfId="0" applyNumberFormat="1" applyFont="1" applyFill="1" applyBorder="1"/>
    <xf numFmtId="42" fontId="13" fillId="11" borderId="6" xfId="2" applyNumberFormat="1" applyFont="1" applyFill="1" applyBorder="1"/>
    <xf numFmtId="42" fontId="13" fillId="11" borderId="6" xfId="2" applyNumberFormat="1" applyFont="1" applyFill="1" applyBorder="1" applyProtection="1"/>
    <xf numFmtId="168" fontId="13" fillId="11" borderId="6" xfId="2" applyNumberFormat="1" applyFont="1" applyFill="1" applyBorder="1" applyProtection="1"/>
    <xf numFmtId="168" fontId="13" fillId="11" borderId="2" xfId="2" applyNumberFormat="1" applyFont="1" applyFill="1" applyBorder="1" applyProtection="1"/>
    <xf numFmtId="42" fontId="13" fillId="11" borderId="78" xfId="0" applyNumberFormat="1" applyFont="1" applyFill="1" applyBorder="1"/>
    <xf numFmtId="42" fontId="13" fillId="11" borderId="34" xfId="2" applyNumberFormat="1" applyFont="1" applyFill="1" applyBorder="1"/>
    <xf numFmtId="0" fontId="2" fillId="0" borderId="0" xfId="0" applyFont="1" applyAlignment="1">
      <alignment horizontal="right"/>
    </xf>
    <xf numFmtId="0" fontId="13" fillId="0" borderId="0" xfId="0" applyFont="1" applyAlignment="1">
      <alignment horizontal="center" vertical="center"/>
    </xf>
    <xf numFmtId="0" fontId="8" fillId="0" borderId="0" xfId="0" applyFont="1"/>
    <xf numFmtId="0" fontId="7" fillId="0" borderId="0" xfId="0" applyFont="1"/>
    <xf numFmtId="164" fontId="12" fillId="0" borderId="0" xfId="2" applyFont="1" applyBorder="1" applyAlignment="1" applyProtection="1"/>
    <xf numFmtId="0" fontId="12" fillId="0" borderId="0" xfId="0" applyFont="1" applyAlignment="1">
      <alignment horizontal="right"/>
    </xf>
    <xf numFmtId="0" fontId="2" fillId="0" borderId="0" xfId="0" applyFont="1" applyAlignment="1">
      <alignment horizontal="left"/>
    </xf>
    <xf numFmtId="49" fontId="5" fillId="0" borderId="0" xfId="0" applyNumberFormat="1" applyFont="1" applyAlignment="1">
      <alignment horizontal="right"/>
    </xf>
    <xf numFmtId="49" fontId="11" fillId="0" borderId="0" xfId="0" applyNumberFormat="1" applyFont="1" applyAlignment="1">
      <alignment horizontal="right"/>
    </xf>
    <xf numFmtId="0" fontId="11" fillId="0" borderId="0" xfId="0" applyFont="1" applyAlignment="1">
      <alignment horizontal="right"/>
    </xf>
    <xf numFmtId="0" fontId="5" fillId="0" borderId="21" xfId="0" applyFont="1" applyBorder="1"/>
    <xf numFmtId="0" fontId="11" fillId="0" borderId="21" xfId="0" applyFont="1" applyBorder="1" applyAlignment="1">
      <alignment horizontal="right"/>
    </xf>
    <xf numFmtId="0" fontId="15" fillId="0" borderId="0" xfId="4" applyBorder="1" applyAlignment="1" applyProtection="1">
      <alignment horizontal="left"/>
    </xf>
    <xf numFmtId="0" fontId="5" fillId="0" borderId="0" xfId="0" applyFont="1" applyAlignment="1">
      <alignment horizontal="left"/>
    </xf>
    <xf numFmtId="0" fontId="3" fillId="0" borderId="0" xfId="0" applyFont="1"/>
    <xf numFmtId="0" fontId="2" fillId="0" borderId="0" xfId="0" applyFont="1" applyAlignment="1">
      <alignment horizontal="center"/>
    </xf>
    <xf numFmtId="0" fontId="13" fillId="0" borderId="15" xfId="0" applyFont="1" applyBorder="1" applyAlignment="1">
      <alignment horizontal="center"/>
    </xf>
    <xf numFmtId="0" fontId="13" fillId="0" borderId="0" xfId="0" applyFont="1" applyAlignment="1">
      <alignment horizontal="center" textRotation="90"/>
    </xf>
    <xf numFmtId="167" fontId="12" fillId="0" borderId="0" xfId="1" applyNumberFormat="1" applyFont="1" applyProtection="1"/>
    <xf numFmtId="167" fontId="12" fillId="0" borderId="0" xfId="1" applyNumberFormat="1" applyFont="1" applyBorder="1" applyProtection="1"/>
    <xf numFmtId="0" fontId="13" fillId="0" borderId="24" xfId="0" applyFont="1" applyBorder="1"/>
    <xf numFmtId="0" fontId="13" fillId="0" borderId="13" xfId="0" applyFont="1" applyBorder="1"/>
    <xf numFmtId="0" fontId="13" fillId="0" borderId="5" xfId="0" applyFont="1" applyBorder="1" applyAlignment="1">
      <alignment horizontal="left"/>
    </xf>
    <xf numFmtId="0" fontId="13" fillId="0" borderId="12" xfId="0" applyFont="1" applyBorder="1" applyAlignment="1">
      <alignment horizontal="left"/>
    </xf>
    <xf numFmtId="0" fontId="13" fillId="0" borderId="80" xfId="0" applyFont="1" applyBorder="1" applyAlignment="1">
      <alignment horizontal="left"/>
    </xf>
    <xf numFmtId="168" fontId="13" fillId="0" borderId="0" xfId="2" applyNumberFormat="1" applyFont="1" applyBorder="1" applyProtection="1"/>
    <xf numFmtId="168" fontId="13" fillId="0" borderId="0" xfId="0" applyNumberFormat="1" applyFont="1"/>
    <xf numFmtId="1" fontId="13" fillId="0" borderId="0" xfId="1" applyNumberFormat="1" applyFont="1" applyBorder="1" applyAlignment="1" applyProtection="1">
      <alignment horizontal="center"/>
    </xf>
    <xf numFmtId="3" fontId="13" fillId="0" borderId="0" xfId="1" applyNumberFormat="1" applyFont="1" applyBorder="1" applyAlignment="1" applyProtection="1">
      <alignment horizontal="center"/>
    </xf>
    <xf numFmtId="174" fontId="5" fillId="0" borderId="0" xfId="1" applyNumberFormat="1" applyFont="1" applyBorder="1" applyProtection="1"/>
    <xf numFmtId="3" fontId="13" fillId="11" borderId="6" xfId="1" applyNumberFormat="1" applyFont="1" applyFill="1" applyBorder="1" applyAlignment="1" applyProtection="1">
      <alignment horizontal="center"/>
    </xf>
    <xf numFmtId="42" fontId="13" fillId="0" borderId="0" xfId="2" applyNumberFormat="1" applyFont="1" applyBorder="1" applyAlignment="1" applyProtection="1"/>
    <xf numFmtId="0" fontId="5" fillId="0" borderId="4" xfId="0" applyFont="1" applyBorder="1" applyAlignment="1">
      <alignment horizontal="center"/>
    </xf>
    <xf numFmtId="0" fontId="13" fillId="0" borderId="23" xfId="0" applyFont="1" applyBorder="1" applyAlignment="1">
      <alignment horizontal="right"/>
    </xf>
    <xf numFmtId="0" fontId="13" fillId="0" borderId="27" xfId="0" applyFont="1" applyBorder="1" applyAlignment="1">
      <alignment horizontal="right"/>
    </xf>
    <xf numFmtId="0" fontId="12" fillId="0" borderId="23" xfId="0" applyFont="1" applyBorder="1"/>
    <xf numFmtId="0" fontId="13" fillId="0" borderId="27" xfId="0" applyFont="1" applyBorder="1" applyAlignment="1">
      <alignment horizontal="left"/>
    </xf>
    <xf numFmtId="0" fontId="12" fillId="7" borderId="28" xfId="0" applyFont="1" applyFill="1" applyBorder="1"/>
    <xf numFmtId="0" fontId="12" fillId="7" borderId="13" xfId="0" applyFont="1" applyFill="1" applyBorder="1"/>
    <xf numFmtId="0" fontId="12" fillId="0" borderId="49" xfId="0" applyFont="1" applyBorder="1"/>
    <xf numFmtId="0" fontId="12" fillId="0" borderId="34" xfId="0" applyFont="1" applyBorder="1"/>
    <xf numFmtId="49" fontId="9" fillId="0" borderId="6" xfId="0" applyNumberFormat="1" applyFont="1" applyBorder="1" applyAlignment="1" applyProtection="1">
      <alignment horizontal="center"/>
      <protection locked="0"/>
    </xf>
    <xf numFmtId="0" fontId="45" fillId="0" borderId="0" xfId="0" applyFont="1"/>
    <xf numFmtId="0" fontId="5" fillId="0" borderId="8" xfId="0" applyFont="1" applyBorder="1" applyAlignment="1" applyProtection="1">
      <alignment horizontal="center"/>
      <protection locked="0"/>
    </xf>
    <xf numFmtId="172" fontId="13" fillId="0" borderId="6" xfId="2" applyNumberFormat="1" applyFont="1" applyBorder="1" applyProtection="1">
      <protection locked="0"/>
    </xf>
    <xf numFmtId="175" fontId="13" fillId="0" borderId="6" xfId="2" applyNumberFormat="1" applyFont="1" applyBorder="1" applyProtection="1">
      <protection locked="0"/>
    </xf>
    <xf numFmtId="0" fontId="2" fillId="0" borderId="38" xfId="0" applyFont="1" applyBorder="1" applyAlignment="1" applyProtection="1">
      <alignment horizontal="center"/>
      <protection locked="0"/>
    </xf>
    <xf numFmtId="49" fontId="3" fillId="0" borderId="49" xfId="0" applyNumberFormat="1" applyFont="1" applyBorder="1" applyAlignment="1" applyProtection="1">
      <alignment horizontal="left"/>
      <protection locked="0"/>
    </xf>
    <xf numFmtId="10" fontId="6" fillId="0" borderId="6" xfId="7" applyNumberFormat="1" applyFont="1" applyBorder="1" applyAlignment="1" applyProtection="1">
      <alignment horizontal="center"/>
      <protection locked="0"/>
    </xf>
    <xf numFmtId="0" fontId="2" fillId="0" borderId="6" xfId="0" applyFont="1" applyBorder="1" applyAlignment="1" applyProtection="1">
      <alignment horizontal="left"/>
      <protection locked="0"/>
    </xf>
    <xf numFmtId="0" fontId="3" fillId="0" borderId="28" xfId="0" applyFont="1" applyBorder="1" applyAlignment="1" applyProtection="1">
      <alignment horizontal="left"/>
      <protection locked="0"/>
    </xf>
    <xf numFmtId="0" fontId="3" fillId="0" borderId="6" xfId="0" applyFont="1" applyBorder="1" applyProtection="1">
      <protection locked="0"/>
    </xf>
    <xf numFmtId="37" fontId="2" fillId="0" borderId="6" xfId="0" applyNumberFormat="1" applyFont="1" applyBorder="1" applyAlignment="1" applyProtection="1">
      <alignment horizontal="center"/>
      <protection locked="0"/>
    </xf>
    <xf numFmtId="41" fontId="12" fillId="0" borderId="59" xfId="1" applyNumberFormat="1" applyFont="1" applyBorder="1" applyProtection="1">
      <protection locked="0"/>
    </xf>
    <xf numFmtId="42" fontId="12" fillId="0" borderId="33" xfId="2" applyNumberFormat="1" applyFont="1" applyBorder="1" applyAlignment="1" applyProtection="1">
      <alignment horizontal="left"/>
      <protection locked="0"/>
    </xf>
    <xf numFmtId="41" fontId="12" fillId="0" borderId="6" xfId="1" applyNumberFormat="1" applyFont="1" applyBorder="1" applyProtection="1">
      <protection locked="0"/>
    </xf>
    <xf numFmtId="41" fontId="12" fillId="0" borderId="57" xfId="1" applyNumberFormat="1" applyFont="1" applyBorder="1" applyAlignment="1" applyProtection="1">
      <protection locked="0"/>
    </xf>
    <xf numFmtId="41" fontId="12" fillId="0" borderId="7" xfId="1" applyNumberFormat="1" applyFont="1" applyBorder="1" applyProtection="1">
      <protection locked="0"/>
    </xf>
    <xf numFmtId="41" fontId="12" fillId="0" borderId="59" xfId="1" applyNumberFormat="1" applyFont="1" applyBorder="1" applyAlignment="1" applyProtection="1">
      <protection locked="0"/>
    </xf>
    <xf numFmtId="41" fontId="12" fillId="0" borderId="37" xfId="1" applyNumberFormat="1" applyFont="1" applyBorder="1" applyProtection="1">
      <protection locked="0"/>
    </xf>
    <xf numFmtId="0" fontId="5" fillId="0" borderId="31" xfId="0" applyFont="1" applyBorder="1" applyProtection="1">
      <protection locked="0"/>
    </xf>
    <xf numFmtId="0" fontId="5" fillId="0" borderId="58" xfId="0" applyFont="1" applyBorder="1" applyProtection="1">
      <protection locked="0"/>
    </xf>
    <xf numFmtId="0" fontId="13" fillId="0" borderId="29"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13" fillId="0" borderId="8" xfId="0" applyFont="1" applyBorder="1"/>
    <xf numFmtId="1" fontId="13" fillId="11" borderId="6" xfId="1" applyNumberFormat="1" applyFont="1" applyFill="1" applyBorder="1" applyAlignment="1" applyProtection="1">
      <alignment horizontal="center"/>
    </xf>
    <xf numFmtId="1" fontId="13" fillId="11" borderId="8" xfId="1" applyNumberFormat="1" applyFont="1" applyFill="1" applyBorder="1" applyAlignment="1" applyProtection="1">
      <alignment horizontal="center"/>
    </xf>
    <xf numFmtId="0" fontId="13" fillId="0" borderId="6" xfId="0" applyFont="1" applyBorder="1" applyAlignment="1" applyProtection="1">
      <alignment horizontal="left"/>
      <protection locked="0"/>
    </xf>
    <xf numFmtId="0" fontId="13" fillId="0" borderId="6" xfId="0" applyFont="1" applyBorder="1"/>
    <xf numFmtId="0" fontId="12" fillId="0" borderId="6" xfId="0" applyFont="1" applyBorder="1"/>
    <xf numFmtId="0" fontId="0" fillId="0" borderId="6" xfId="0" applyBorder="1"/>
    <xf numFmtId="0" fontId="49" fillId="13" borderId="0" xfId="0" applyFont="1" applyFill="1" applyAlignment="1">
      <alignment horizontal="right"/>
    </xf>
    <xf numFmtId="0" fontId="50" fillId="13" borderId="0" xfId="0" applyFont="1" applyFill="1"/>
    <xf numFmtId="0" fontId="49" fillId="13" borderId="0" xfId="0" applyFont="1" applyFill="1"/>
    <xf numFmtId="49" fontId="2" fillId="0" borderId="0" xfId="0" applyNumberFormat="1" applyFont="1" applyAlignment="1">
      <alignment horizontal="center"/>
    </xf>
    <xf numFmtId="0" fontId="5" fillId="0" borderId="2" xfId="0" applyFont="1" applyBorder="1"/>
    <xf numFmtId="0" fontId="11" fillId="0" borderId="2" xfId="0" applyFont="1" applyBorder="1" applyAlignment="1">
      <alignment horizontal="right"/>
    </xf>
    <xf numFmtId="0" fontId="13" fillId="0" borderId="2" xfId="0" applyFont="1" applyBorder="1" applyAlignment="1">
      <alignment horizontal="right"/>
    </xf>
    <xf numFmtId="49" fontId="2" fillId="0" borderId="0" xfId="0" applyNumberFormat="1" applyFont="1" applyAlignment="1">
      <alignment horizontal="left" vertical="top"/>
    </xf>
    <xf numFmtId="0" fontId="0" fillId="0" borderId="0" xfId="0" applyAlignment="1">
      <alignment vertical="center"/>
    </xf>
    <xf numFmtId="0" fontId="12" fillId="0" borderId="0" xfId="0" applyFont="1" applyAlignment="1">
      <alignment vertical="center"/>
    </xf>
    <xf numFmtId="0" fontId="2" fillId="0" borderId="38" xfId="0" applyFont="1" applyBorder="1" applyAlignment="1" applyProtection="1">
      <alignment horizontal="center" vertical="center"/>
      <protection locked="0"/>
    </xf>
    <xf numFmtId="0" fontId="2" fillId="14" borderId="15" xfId="0" applyFont="1" applyFill="1" applyBorder="1" applyAlignment="1">
      <alignment horizontal="center"/>
    </xf>
    <xf numFmtId="0" fontId="2" fillId="0" borderId="0" xfId="0" applyFont="1" applyAlignment="1">
      <alignment horizontal="right" vertical="center"/>
    </xf>
    <xf numFmtId="0" fontId="13" fillId="0" borderId="6" xfId="0" applyFont="1" applyBorder="1" applyAlignment="1">
      <alignment horizontal="right"/>
    </xf>
    <xf numFmtId="0" fontId="13" fillId="0" borderId="27" xfId="0" applyFont="1" applyBorder="1"/>
    <xf numFmtId="167" fontId="0" fillId="0" borderId="0" xfId="1" applyNumberFormat="1" applyFont="1" applyBorder="1" applyAlignment="1" applyProtection="1"/>
    <xf numFmtId="0" fontId="13" fillId="0" borderId="25" xfId="0" applyFont="1" applyBorder="1"/>
    <xf numFmtId="0" fontId="12" fillId="0" borderId="19" xfId="0" applyFont="1" applyBorder="1" applyAlignment="1" applyProtection="1">
      <alignment horizontal="center"/>
      <protection locked="0"/>
    </xf>
    <xf numFmtId="0" fontId="13" fillId="0" borderId="22" xfId="0" applyFont="1" applyBorder="1"/>
    <xf numFmtId="10" fontId="5" fillId="0" borderId="3" xfId="7" applyNumberFormat="1" applyFont="1" applyBorder="1" applyAlignment="1" applyProtection="1">
      <alignment horizontal="right"/>
      <protection locked="0"/>
    </xf>
    <xf numFmtId="10" fontId="5" fillId="0" borderId="62" xfId="7" applyNumberFormat="1" applyFont="1" applyBorder="1" applyAlignment="1" applyProtection="1">
      <alignment horizontal="right"/>
      <protection locked="0"/>
    </xf>
    <xf numFmtId="10" fontId="5" fillId="0" borderId="29" xfId="7" applyNumberFormat="1" applyFont="1" applyBorder="1" applyAlignment="1" applyProtection="1">
      <alignment horizontal="right"/>
      <protection locked="0"/>
    </xf>
    <xf numFmtId="0" fontId="12" fillId="0" borderId="4" xfId="0" applyFont="1" applyBorder="1"/>
    <xf numFmtId="0" fontId="0" fillId="0" borderId="0" xfId="0" applyAlignment="1">
      <alignment horizontal="center"/>
    </xf>
    <xf numFmtId="0" fontId="49" fillId="0" borderId="0" xfId="0" applyFont="1"/>
    <xf numFmtId="42" fontId="13" fillId="0" borderId="7" xfId="2" applyNumberFormat="1" applyFont="1" applyFill="1" applyBorder="1"/>
    <xf numFmtId="0" fontId="12" fillId="0" borderId="0" xfId="0" applyFont="1" applyAlignment="1">
      <alignment vertical="top"/>
    </xf>
    <xf numFmtId="0" fontId="2" fillId="0" borderId="0" xfId="0" applyFont="1" applyAlignment="1">
      <alignment wrapText="1"/>
    </xf>
    <xf numFmtId="170" fontId="12" fillId="0" borderId="102" xfId="0" applyNumberFormat="1" applyFont="1" applyBorder="1" applyAlignment="1" applyProtection="1">
      <alignment horizontal="center"/>
      <protection locked="0"/>
    </xf>
    <xf numFmtId="41" fontId="12" fillId="0" borderId="7" xfId="0" applyNumberFormat="1" applyFont="1" applyBorder="1" applyProtection="1">
      <protection locked="0"/>
    </xf>
    <xf numFmtId="49" fontId="3" fillId="0" borderId="6" xfId="0" applyNumberFormat="1" applyFont="1" applyBorder="1" applyAlignment="1" applyProtection="1">
      <alignment horizontal="left"/>
      <protection locked="0"/>
    </xf>
    <xf numFmtId="49" fontId="3" fillId="0" borderId="6" xfId="0" applyNumberFormat="1" applyFont="1" applyBorder="1" applyAlignment="1" applyProtection="1">
      <alignment horizontal="center"/>
      <protection locked="0"/>
    </xf>
    <xf numFmtId="0" fontId="0" fillId="0" borderId="0" xfId="0" applyAlignment="1">
      <alignment horizontal="left" vertical="center"/>
    </xf>
    <xf numFmtId="49" fontId="9" fillId="0" borderId="19" xfId="0" applyNumberFormat="1" applyFont="1" applyBorder="1" applyAlignment="1" applyProtection="1">
      <alignment horizontal="center"/>
      <protection locked="0"/>
    </xf>
    <xf numFmtId="0" fontId="13" fillId="0" borderId="0" xfId="0" applyFont="1" applyAlignment="1">
      <alignment textRotation="90"/>
    </xf>
    <xf numFmtId="1" fontId="13" fillId="0" borderId="6" xfId="1" applyNumberFormat="1" applyFont="1" applyBorder="1" applyAlignment="1" applyProtection="1">
      <alignment horizontal="center"/>
      <protection locked="0"/>
    </xf>
    <xf numFmtId="0" fontId="3" fillId="0" borderId="6"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8" xfId="0" applyFont="1" applyBorder="1" applyProtection="1">
      <protection locked="0"/>
    </xf>
    <xf numFmtId="0" fontId="5" fillId="0" borderId="57" xfId="0" applyFont="1" applyBorder="1" applyProtection="1">
      <protection locked="0"/>
    </xf>
    <xf numFmtId="49" fontId="26" fillId="4" borderId="39" xfId="0" applyNumberFormat="1" applyFont="1" applyFill="1" applyBorder="1" applyAlignment="1" applyProtection="1">
      <alignment horizontal="left"/>
      <protection locked="0"/>
    </xf>
    <xf numFmtId="0" fontId="2" fillId="0" borderId="6" xfId="0" applyFont="1" applyBorder="1" applyAlignment="1">
      <alignment horizontal="left"/>
    </xf>
    <xf numFmtId="49" fontId="6" fillId="0" borderId="6" xfId="2" applyNumberFormat="1" applyFont="1" applyBorder="1" applyAlignment="1" applyProtection="1">
      <protection locked="0"/>
    </xf>
    <xf numFmtId="0" fontId="13" fillId="0" borderId="6" xfId="0" applyFont="1" applyBorder="1" applyAlignment="1">
      <alignment horizontal="center"/>
    </xf>
    <xf numFmtId="0" fontId="2" fillId="0" borderId="38" xfId="0" applyFont="1" applyBorder="1" applyAlignment="1">
      <alignment horizontal="center"/>
    </xf>
    <xf numFmtId="168" fontId="13" fillId="0" borderId="0" xfId="2" applyNumberFormat="1" applyFont="1" applyBorder="1" applyAlignment="1" applyProtection="1">
      <alignment horizontal="center"/>
    </xf>
    <xf numFmtId="164" fontId="13" fillId="0" borderId="0" xfId="2" applyFont="1" applyBorder="1" applyAlignment="1" applyProtection="1"/>
    <xf numFmtId="49" fontId="5" fillId="0" borderId="0" xfId="0" applyNumberFormat="1" applyFont="1" applyAlignment="1">
      <alignment horizontal="left"/>
    </xf>
    <xf numFmtId="49" fontId="5" fillId="0" borderId="2" xfId="0" applyNumberFormat="1" applyFont="1" applyBorder="1"/>
    <xf numFmtId="49" fontId="5" fillId="0" borderId="2" xfId="0" applyNumberFormat="1" applyFont="1" applyBorder="1" applyAlignment="1">
      <alignment horizontal="left"/>
    </xf>
    <xf numFmtId="49" fontId="15" fillId="0" borderId="2" xfId="4" applyNumberFormat="1" applyBorder="1" applyAlignment="1" applyProtection="1">
      <alignment horizontal="center"/>
    </xf>
    <xf numFmtId="49" fontId="9" fillId="0" borderId="2" xfId="0" applyNumberFormat="1" applyFont="1" applyBorder="1" applyAlignment="1">
      <alignment horizontal="center"/>
    </xf>
    <xf numFmtId="49" fontId="5" fillId="0" borderId="2" xfId="7" applyNumberFormat="1" applyFont="1" applyBorder="1" applyAlignment="1" applyProtection="1">
      <alignment horizontal="center"/>
    </xf>
    <xf numFmtId="0" fontId="50" fillId="13" borderId="0" xfId="0" applyFont="1" applyFill="1" applyAlignment="1">
      <alignment horizontal="right"/>
    </xf>
    <xf numFmtId="0" fontId="5" fillId="0" borderId="0" xfId="0" applyFont="1" applyAlignment="1">
      <alignment horizontal="right"/>
    </xf>
    <xf numFmtId="0" fontId="12" fillId="0" borderId="3" xfId="0" applyFont="1" applyBorder="1"/>
    <xf numFmtId="0" fontId="2" fillId="4" borderId="0" xfId="0" applyFont="1" applyFill="1" applyAlignment="1">
      <alignment horizontal="center"/>
    </xf>
    <xf numFmtId="164" fontId="12" fillId="0" borderId="6" xfId="2" applyFont="1" applyBorder="1" applyProtection="1">
      <protection locked="0"/>
    </xf>
    <xf numFmtId="0" fontId="0" fillId="0" borderId="6" xfId="0" applyBorder="1" applyProtection="1">
      <protection locked="0"/>
    </xf>
    <xf numFmtId="0" fontId="0" fillId="0" borderId="21" xfId="0" applyBorder="1"/>
    <xf numFmtId="49" fontId="9" fillId="0" borderId="97" xfId="0" applyNumberFormat="1" applyFont="1" applyBorder="1" applyAlignment="1" applyProtection="1">
      <alignment horizontal="center"/>
      <protection locked="0"/>
    </xf>
    <xf numFmtId="49" fontId="9" fillId="0" borderId="108" xfId="0" applyNumberFormat="1" applyFont="1" applyBorder="1" applyAlignment="1" applyProtection="1">
      <alignment horizontal="center"/>
      <protection locked="0"/>
    </xf>
    <xf numFmtId="49" fontId="2" fillId="0" borderId="83" xfId="0" applyNumberFormat="1" applyFont="1" applyBorder="1" applyAlignment="1">
      <alignment horizontal="right"/>
    </xf>
    <xf numFmtId="49" fontId="2" fillId="0" borderId="55" xfId="0" applyNumberFormat="1" applyFont="1" applyBorder="1" applyAlignment="1">
      <alignment horizontal="right"/>
    </xf>
    <xf numFmtId="49" fontId="2" fillId="0" borderId="107" xfId="0" applyNumberFormat="1" applyFont="1" applyBorder="1" applyAlignment="1">
      <alignment horizontal="right"/>
    </xf>
    <xf numFmtId="0" fontId="2" fillId="0" borderId="0" xfId="0" applyFont="1" applyAlignment="1">
      <alignment horizontal="center" vertical="center"/>
    </xf>
    <xf numFmtId="0" fontId="10" fillId="0" borderId="0" xfId="0" applyFont="1"/>
    <xf numFmtId="0" fontId="6" fillId="0" borderId="22" xfId="0" applyFont="1" applyBorder="1" applyAlignment="1">
      <alignment horizontal="center" vertical="center" wrapText="1"/>
    </xf>
    <xf numFmtId="0" fontId="12" fillId="0" borderId="0" xfId="0" applyFont="1" applyAlignment="1">
      <alignment horizontal="right" vertical="center"/>
    </xf>
    <xf numFmtId="0" fontId="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right" vertical="center"/>
    </xf>
    <xf numFmtId="49" fontId="12" fillId="0" borderId="0" xfId="0" applyNumberFormat="1" applyFont="1" applyAlignment="1">
      <alignment horizontal="left"/>
    </xf>
    <xf numFmtId="49" fontId="12" fillId="0" borderId="0" xfId="0" applyNumberFormat="1" applyFont="1"/>
    <xf numFmtId="0" fontId="12" fillId="0" borderId="2" xfId="0" applyFont="1" applyBorder="1" applyAlignment="1">
      <alignment horizontal="right"/>
    </xf>
    <xf numFmtId="0" fontId="13" fillId="0" borderId="2" xfId="0" applyFont="1" applyBorder="1" applyAlignment="1">
      <alignment horizontal="left"/>
    </xf>
    <xf numFmtId="49" fontId="12" fillId="0" borderId="2" xfId="0" applyNumberFormat="1" applyFont="1" applyBorder="1" applyAlignment="1">
      <alignment horizontal="left"/>
    </xf>
    <xf numFmtId="0" fontId="0" fillId="0" borderId="2" xfId="0" applyBorder="1" applyAlignment="1">
      <alignment vertical="center"/>
    </xf>
    <xf numFmtId="49" fontId="12" fillId="0" borderId="2" xfId="0" applyNumberFormat="1" applyFont="1" applyBorder="1"/>
    <xf numFmtId="0" fontId="0" fillId="0" borderId="2" xfId="0" applyBorder="1" applyAlignment="1">
      <alignment horizontal="right" vertical="center"/>
    </xf>
    <xf numFmtId="0" fontId="12" fillId="0" borderId="2" xfId="0" applyFont="1" applyBorder="1" applyAlignment="1">
      <alignment horizontal="center"/>
    </xf>
    <xf numFmtId="0" fontId="13" fillId="0" borderId="2" xfId="0" applyFont="1" applyBorder="1"/>
    <xf numFmtId="0" fontId="6" fillId="0" borderId="2" xfId="0" applyFont="1" applyBorder="1"/>
    <xf numFmtId="0" fontId="4" fillId="0" borderId="23" xfId="0" applyFont="1" applyBorder="1"/>
    <xf numFmtId="0" fontId="0" fillId="0" borderId="28" xfId="0" applyBorder="1"/>
    <xf numFmtId="0" fontId="0" fillId="0" borderId="24" xfId="0" applyBorder="1"/>
    <xf numFmtId="0" fontId="0" fillId="0" borderId="13" xfId="0" applyBorder="1"/>
    <xf numFmtId="0" fontId="2" fillId="0" borderId="24" xfId="0" applyFont="1" applyBorder="1"/>
    <xf numFmtId="0" fontId="2" fillId="0" borderId="27" xfId="0" applyFont="1" applyBorder="1"/>
    <xf numFmtId="0" fontId="0" fillId="0" borderId="25" xfId="0" applyBorder="1"/>
    <xf numFmtId="0" fontId="11" fillId="0" borderId="0" xfId="0" applyFont="1" applyAlignment="1">
      <alignment horizontal="left"/>
    </xf>
    <xf numFmtId="49" fontId="3" fillId="0" borderId="0" xfId="0" applyNumberFormat="1" applyFont="1" applyAlignment="1">
      <alignment horizontal="center"/>
    </xf>
    <xf numFmtId="49" fontId="3" fillId="0" borderId="0" xfId="0" applyNumberFormat="1" applyFont="1" applyAlignment="1">
      <alignment horizontal="left"/>
    </xf>
    <xf numFmtId="0" fontId="49" fillId="13" borderId="0" xfId="0" applyFont="1" applyFill="1" applyAlignment="1">
      <alignment horizontal="left"/>
    </xf>
    <xf numFmtId="0" fontId="49" fillId="0" borderId="0" xfId="0" applyFont="1" applyAlignment="1">
      <alignment horizontal="left"/>
    </xf>
    <xf numFmtId="0" fontId="0" fillId="0" borderId="0" xfId="0" applyAlignment="1">
      <alignment horizontal="left"/>
    </xf>
    <xf numFmtId="1" fontId="13" fillId="0" borderId="0" xfId="1" applyNumberFormat="1" applyFont="1" applyAlignment="1" applyProtection="1">
      <alignment horizontal="right"/>
    </xf>
    <xf numFmtId="9" fontId="13" fillId="0" borderId="0" xfId="7" applyFont="1" applyBorder="1" applyAlignment="1" applyProtection="1">
      <alignment horizontal="right"/>
    </xf>
    <xf numFmtId="167" fontId="13" fillId="0" borderId="0" xfId="1" applyNumberFormat="1" applyFont="1" applyBorder="1" applyProtection="1"/>
    <xf numFmtId="0" fontId="13" fillId="4" borderId="15" xfId="0" applyFont="1" applyFill="1" applyBorder="1" applyAlignment="1">
      <alignment horizontal="center"/>
    </xf>
    <xf numFmtId="0" fontId="2" fillId="0" borderId="6" xfId="0" applyFont="1" applyBorder="1" applyProtection="1">
      <protection locked="0"/>
    </xf>
    <xf numFmtId="0" fontId="20" fillId="0" borderId="0" xfId="0" applyFont="1"/>
    <xf numFmtId="0" fontId="10" fillId="0" borderId="2" xfId="0" applyFont="1" applyBorder="1"/>
    <xf numFmtId="0" fontId="20" fillId="0" borderId="2" xfId="0" applyFont="1" applyBorder="1"/>
    <xf numFmtId="0" fontId="48" fillId="0" borderId="0" xfId="0" applyFont="1"/>
    <xf numFmtId="0" fontId="52" fillId="0" borderId="0" xfId="0" applyFont="1"/>
    <xf numFmtId="170" fontId="3" fillId="0" borderId="0" xfId="0" applyNumberFormat="1" applyFont="1" applyAlignment="1">
      <alignment horizontal="center"/>
    </xf>
    <xf numFmtId="165" fontId="3" fillId="0" borderId="0" xfId="1" applyFont="1" applyBorder="1" applyAlignment="1" applyProtection="1">
      <alignment horizontal="right"/>
    </xf>
    <xf numFmtId="170" fontId="0" fillId="0" borderId="0" xfId="0" applyNumberFormat="1" applyAlignment="1">
      <alignment horizontal="center"/>
    </xf>
    <xf numFmtId="165" fontId="0" fillId="0" borderId="0" xfId="1" applyFont="1" applyBorder="1" applyAlignment="1" applyProtection="1">
      <alignment horizontal="left"/>
    </xf>
    <xf numFmtId="0" fontId="13" fillId="0" borderId="21" xfId="0" applyFont="1" applyBorder="1" applyAlignment="1">
      <alignment horizontal="right"/>
    </xf>
    <xf numFmtId="0" fontId="0" fillId="0" borderId="46" xfId="0" applyBorder="1"/>
    <xf numFmtId="0" fontId="10" fillId="0" borderId="0" xfId="0" applyFont="1" applyAlignment="1">
      <alignment horizontal="right"/>
    </xf>
    <xf numFmtId="168" fontId="3" fillId="0" borderId="0" xfId="2" applyNumberFormat="1" applyFont="1" applyBorder="1" applyAlignment="1" applyProtection="1">
      <alignment vertical="center"/>
    </xf>
    <xf numFmtId="0" fontId="3" fillId="0" borderId="6" xfId="0" applyFont="1" applyBorder="1"/>
    <xf numFmtId="0" fontId="5" fillId="0" borderId="6" xfId="0" applyFont="1" applyBorder="1" applyAlignment="1" applyProtection="1">
      <alignment horizontal="center"/>
      <protection locked="0"/>
    </xf>
    <xf numFmtId="0" fontId="13" fillId="0" borderId="28" xfId="0" applyFont="1" applyBorder="1" applyAlignment="1">
      <alignment horizontal="center"/>
    </xf>
    <xf numFmtId="0" fontId="13" fillId="0" borderId="21" xfId="0" applyFont="1" applyBorder="1"/>
    <xf numFmtId="0" fontId="12" fillId="0" borderId="21" xfId="0" applyFont="1" applyBorder="1"/>
    <xf numFmtId="0" fontId="2" fillId="0" borderId="25" xfId="0" applyFont="1" applyBorder="1" applyAlignment="1">
      <alignment horizontal="center"/>
    </xf>
    <xf numFmtId="0" fontId="13" fillId="0" borderId="23" xfId="0" applyFont="1" applyBorder="1"/>
    <xf numFmtId="0" fontId="13" fillId="0" borderId="28" xfId="0" applyFont="1" applyBorder="1" applyAlignment="1">
      <alignment horizontal="left"/>
    </xf>
    <xf numFmtId="0" fontId="13" fillId="0" borderId="23" xfId="0" applyFont="1" applyBorder="1" applyAlignment="1">
      <alignment horizontal="centerContinuous"/>
    </xf>
    <xf numFmtId="0" fontId="13" fillId="0" borderId="21" xfId="0" applyFont="1" applyBorder="1" applyAlignment="1">
      <alignment horizontal="centerContinuous"/>
    </xf>
    <xf numFmtId="0" fontId="12" fillId="0" borderId="21" xfId="0" applyFont="1" applyBorder="1" applyAlignment="1">
      <alignment horizontal="centerContinuous"/>
    </xf>
    <xf numFmtId="0" fontId="12" fillId="0" borderId="28" xfId="0" applyFont="1" applyBorder="1" applyAlignment="1">
      <alignment horizontal="centerContinuous"/>
    </xf>
    <xf numFmtId="0" fontId="13" fillId="0" borderId="28" xfId="0" applyFont="1" applyBorder="1"/>
    <xf numFmtId="0" fontId="13" fillId="0" borderId="26" xfId="0" applyFont="1" applyBorder="1"/>
    <xf numFmtId="0" fontId="13" fillId="0" borderId="25" xfId="0" applyFont="1" applyBorder="1" applyAlignment="1">
      <alignment horizontal="center"/>
    </xf>
    <xf numFmtId="0" fontId="12" fillId="0" borderId="0" xfId="0" applyFont="1" applyAlignment="1">
      <alignment horizontal="centerContinuous"/>
    </xf>
    <xf numFmtId="0" fontId="12" fillId="0" borderId="13" xfId="0" applyFont="1" applyBorder="1"/>
    <xf numFmtId="0" fontId="12" fillId="0" borderId="25" xfId="0" applyFont="1" applyBorder="1"/>
    <xf numFmtId="0" fontId="13" fillId="0" borderId="0" xfId="0" applyFont="1" applyAlignment="1">
      <alignment horizontal="centerContinuous"/>
    </xf>
    <xf numFmtId="0" fontId="2" fillId="0" borderId="27" xfId="0" applyFont="1" applyBorder="1" applyAlignment="1">
      <alignment horizontal="left"/>
    </xf>
    <xf numFmtId="0" fontId="13" fillId="0" borderId="25" xfId="0" applyFont="1" applyBorder="1" applyAlignment="1">
      <alignment horizontal="left"/>
    </xf>
    <xf numFmtId="0" fontId="13" fillId="0" borderId="13" xfId="0" applyFont="1" applyBorder="1" applyAlignment="1">
      <alignment horizontal="left"/>
    </xf>
    <xf numFmtId="0" fontId="2" fillId="0" borderId="50" xfId="0" applyFont="1" applyBorder="1" applyAlignment="1">
      <alignment horizontal="center"/>
    </xf>
    <xf numFmtId="0" fontId="12" fillId="0" borderId="27" xfId="0" applyFont="1" applyBorder="1"/>
    <xf numFmtId="167" fontId="12" fillId="11" borderId="25" xfId="1" applyNumberFormat="1" applyFont="1" applyFill="1" applyBorder="1" applyProtection="1"/>
    <xf numFmtId="167" fontId="12" fillId="11" borderId="1" xfId="1" applyNumberFormat="1" applyFont="1" applyFill="1" applyBorder="1" applyAlignment="1" applyProtection="1">
      <alignment horizontal="center"/>
    </xf>
    <xf numFmtId="167" fontId="12" fillId="0" borderId="0" xfId="1" applyNumberFormat="1" applyFont="1" applyFill="1" applyBorder="1" applyAlignment="1" applyProtection="1">
      <alignment horizontal="center"/>
    </xf>
    <xf numFmtId="167" fontId="12" fillId="0" borderId="0" xfId="1" applyNumberFormat="1" applyFont="1" applyFill="1" applyBorder="1" applyProtection="1"/>
    <xf numFmtId="0" fontId="2" fillId="0" borderId="5" xfId="0" applyFont="1" applyBorder="1"/>
    <xf numFmtId="0" fontId="12" fillId="0" borderId="5" xfId="0" applyFont="1" applyBorder="1"/>
    <xf numFmtId="0" fontId="12" fillId="0" borderId="29" xfId="0" applyFont="1" applyBorder="1"/>
    <xf numFmtId="0" fontId="12" fillId="0" borderId="9" xfId="0" applyFont="1" applyBorder="1" applyAlignment="1">
      <alignment horizontal="center"/>
    </xf>
    <xf numFmtId="0" fontId="12" fillId="0" borderId="4" xfId="0" applyFont="1" applyBorder="1" applyAlignment="1">
      <alignment horizontal="center"/>
    </xf>
    <xf numFmtId="0" fontId="4" fillId="0" borderId="0" xfId="0" applyFont="1" applyAlignment="1">
      <alignment horizontal="right"/>
    </xf>
    <xf numFmtId="0" fontId="2" fillId="0" borderId="0" xfId="0" applyFont="1" applyAlignment="1">
      <alignment horizontal="left" vertical="top" wrapText="1"/>
    </xf>
    <xf numFmtId="0" fontId="11" fillId="0" borderId="5" xfId="0" applyFont="1" applyBorder="1" applyAlignment="1">
      <alignment horizontal="center"/>
    </xf>
    <xf numFmtId="0" fontId="11" fillId="0" borderId="53" xfId="0" applyFont="1" applyBorder="1" applyAlignment="1">
      <alignment horizontal="center"/>
    </xf>
    <xf numFmtId="0" fontId="20" fillId="0" borderId="12" xfId="0" applyFont="1" applyBorder="1" applyAlignment="1">
      <alignment horizontal="center" vertical="top" wrapText="1"/>
    </xf>
    <xf numFmtId="0" fontId="11" fillId="0" borderId="33" xfId="0" applyFont="1" applyBorder="1" applyAlignment="1">
      <alignment horizontal="center" vertical="justify"/>
    </xf>
    <xf numFmtId="0" fontId="9" fillId="0" borderId="29" xfId="0" applyFont="1" applyBorder="1"/>
    <xf numFmtId="0" fontId="9" fillId="0" borderId="10" xfId="0" applyFont="1" applyBorder="1"/>
    <xf numFmtId="0" fontId="9" fillId="0" borderId="51" xfId="0" applyFont="1" applyBorder="1" applyAlignment="1">
      <alignment horizontal="center"/>
    </xf>
    <xf numFmtId="0" fontId="9" fillId="0" borderId="52" xfId="0" applyFont="1" applyBorder="1" applyAlignment="1">
      <alignment horizontal="center" wrapText="1"/>
    </xf>
    <xf numFmtId="0" fontId="9" fillId="0" borderId="60" xfId="0" applyFont="1" applyBorder="1" applyAlignment="1">
      <alignment horizontal="center"/>
    </xf>
    <xf numFmtId="0" fontId="9" fillId="0" borderId="45" xfId="0" applyFont="1" applyBorder="1" applyAlignment="1">
      <alignment horizontal="center"/>
    </xf>
    <xf numFmtId="0" fontId="12" fillId="8" borderId="10" xfId="0" applyFont="1" applyFill="1" applyBorder="1"/>
    <xf numFmtId="0" fontId="12" fillId="0" borderId="68" xfId="0" applyFont="1" applyBorder="1"/>
    <xf numFmtId="0" fontId="12" fillId="0" borderId="20" xfId="0" applyFont="1" applyBorder="1"/>
    <xf numFmtId="0" fontId="12" fillId="0" borderId="11" xfId="0" applyFont="1" applyBorder="1"/>
    <xf numFmtId="37" fontId="13" fillId="11" borderId="6" xfId="1" applyNumberFormat="1" applyFont="1" applyFill="1" applyBorder="1" applyProtection="1"/>
    <xf numFmtId="0" fontId="13" fillId="0" borderId="6" xfId="0" applyFont="1" applyBorder="1" applyAlignment="1">
      <alignment horizontal="centerContinuous"/>
    </xf>
    <xf numFmtId="0" fontId="9" fillId="0" borderId="6" xfId="0" applyFont="1" applyBorder="1" applyAlignment="1">
      <alignment horizontal="center"/>
    </xf>
    <xf numFmtId="173" fontId="5" fillId="0" borderId="0" xfId="1" applyNumberFormat="1" applyFont="1" applyBorder="1" applyProtection="1"/>
    <xf numFmtId="42" fontId="13" fillId="0" borderId="0" xfId="2" applyNumberFormat="1" applyFont="1" applyBorder="1" applyProtection="1"/>
    <xf numFmtId="0" fontId="12" fillId="0" borderId="10" xfId="0" applyFont="1" applyBorder="1"/>
    <xf numFmtId="5" fontId="13" fillId="0" borderId="0" xfId="0" applyNumberFormat="1" applyFont="1"/>
    <xf numFmtId="5" fontId="12" fillId="0" borderId="0" xfId="0" applyNumberFormat="1" applyFont="1"/>
    <xf numFmtId="168" fontId="12" fillId="0" borderId="0" xfId="0" applyNumberFormat="1" applyFont="1"/>
    <xf numFmtId="168" fontId="12" fillId="0" borderId="0" xfId="1" applyNumberFormat="1" applyFont="1" applyBorder="1" applyProtection="1"/>
    <xf numFmtId="0" fontId="2" fillId="0" borderId="95" xfId="0" applyFont="1" applyBorder="1" applyAlignment="1">
      <alignment horizontal="center"/>
    </xf>
    <xf numFmtId="168" fontId="2" fillId="0" borderId="90" xfId="2" applyNumberFormat="1" applyFont="1" applyBorder="1" applyAlignment="1" applyProtection="1">
      <alignment horizontal="center"/>
    </xf>
    <xf numFmtId="168" fontId="2" fillId="0" borderId="91" xfId="2" applyNumberFormat="1" applyFont="1" applyBorder="1" applyAlignment="1" applyProtection="1">
      <alignment horizontal="center"/>
    </xf>
    <xf numFmtId="0" fontId="13" fillId="0" borderId="44" xfId="0" applyFont="1" applyBorder="1" applyAlignment="1">
      <alignment horizontal="center"/>
    </xf>
    <xf numFmtId="0" fontId="0" fillId="0" borderId="3" xfId="0" applyBorder="1"/>
    <xf numFmtId="0" fontId="13" fillId="0" borderId="37" xfId="0" applyFont="1" applyBorder="1" applyAlignment="1">
      <alignment horizontal="center"/>
    </xf>
    <xf numFmtId="0" fontId="13" fillId="0" borderId="45" xfId="0" applyFont="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10" xfId="0" applyFont="1" applyBorder="1" applyAlignment="1">
      <alignment horizontal="center"/>
    </xf>
    <xf numFmtId="42" fontId="13" fillId="11" borderId="20" xfId="2" applyNumberFormat="1" applyFont="1" applyFill="1" applyBorder="1" applyAlignment="1" applyProtection="1"/>
    <xf numFmtId="44" fontId="6" fillId="0" borderId="0" xfId="0" applyNumberFormat="1" applyFont="1"/>
    <xf numFmtId="44" fontId="12" fillId="0" borderId="0" xfId="0" applyNumberFormat="1" applyFont="1"/>
    <xf numFmtId="0" fontId="13" fillId="4" borderId="0" xfId="0" applyFont="1" applyFill="1" applyAlignment="1">
      <alignment horizontal="centerContinuous"/>
    </xf>
    <xf numFmtId="0" fontId="13" fillId="0" borderId="85" xfId="0" applyFont="1" applyBorder="1" applyAlignment="1">
      <alignment horizontal="center"/>
    </xf>
    <xf numFmtId="0" fontId="2" fillId="0" borderId="44" xfId="0" applyFont="1" applyBorder="1" applyAlignment="1">
      <alignment horizontal="center"/>
    </xf>
    <xf numFmtId="0" fontId="13" fillId="0" borderId="35" xfId="0" applyFont="1" applyBorder="1"/>
    <xf numFmtId="0" fontId="2" fillId="0" borderId="92" xfId="0" applyFont="1" applyBorder="1" applyAlignment="1">
      <alignment horizontal="center"/>
    </xf>
    <xf numFmtId="0" fontId="4" fillId="0" borderId="15" xfId="0" applyFont="1" applyBorder="1"/>
    <xf numFmtId="0" fontId="12" fillId="0" borderId="37" xfId="0" applyFont="1" applyBorder="1"/>
    <xf numFmtId="0" fontId="3" fillId="0" borderId="5" xfId="0" applyFont="1" applyBorder="1"/>
    <xf numFmtId="42" fontId="13" fillId="11" borderId="38" xfId="1" applyNumberFormat="1" applyFont="1" applyFill="1" applyBorder="1" applyProtection="1"/>
    <xf numFmtId="167" fontId="13" fillId="0" borderId="37" xfId="1" applyNumberFormat="1" applyFont="1" applyBorder="1" applyProtection="1"/>
    <xf numFmtId="0" fontId="3" fillId="0" borderId="98" xfId="0" applyFont="1" applyBorder="1"/>
    <xf numFmtId="0" fontId="2" fillId="0" borderId="5"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13" fillId="5" borderId="33" xfId="0" applyFont="1" applyFill="1" applyBorder="1"/>
    <xf numFmtId="0" fontId="13" fillId="5" borderId="6" xfId="0" applyFont="1" applyFill="1" applyBorder="1"/>
    <xf numFmtId="42" fontId="13" fillId="11" borderId="81" xfId="1" applyNumberFormat="1" applyFont="1" applyFill="1" applyBorder="1" applyProtection="1"/>
    <xf numFmtId="0" fontId="12" fillId="5" borderId="38" xfId="0" applyFont="1" applyFill="1" applyBorder="1" applyAlignment="1">
      <alignment horizontal="centerContinuous"/>
    </xf>
    <xf numFmtId="0" fontId="12" fillId="5" borderId="46" xfId="0" applyFont="1" applyFill="1" applyBorder="1" applyAlignment="1">
      <alignment horizontal="centerContinuous"/>
    </xf>
    <xf numFmtId="41" fontId="12" fillId="5" borderId="33" xfId="0" applyNumberFormat="1" applyFont="1" applyFill="1" applyBorder="1"/>
    <xf numFmtId="41" fontId="12" fillId="5" borderId="6" xfId="0" applyNumberFormat="1" applyFont="1" applyFill="1" applyBorder="1"/>
    <xf numFmtId="42" fontId="12" fillId="11" borderId="38" xfId="1" applyNumberFormat="1" applyFont="1" applyFill="1" applyBorder="1" applyProtection="1"/>
    <xf numFmtId="42" fontId="12" fillId="11" borderId="81" xfId="1" applyNumberFormat="1" applyFont="1" applyFill="1" applyBorder="1" applyProtection="1"/>
    <xf numFmtId="0" fontId="13" fillId="0" borderId="37" xfId="0" applyFont="1" applyBorder="1"/>
    <xf numFmtId="0" fontId="12" fillId="5" borderId="33" xfId="0" applyFont="1" applyFill="1" applyBorder="1"/>
    <xf numFmtId="0" fontId="12" fillId="5" borderId="6" xfId="0" applyFont="1" applyFill="1" applyBorder="1"/>
    <xf numFmtId="0" fontId="12" fillId="5" borderId="59" xfId="0" applyFont="1" applyFill="1" applyBorder="1"/>
    <xf numFmtId="0" fontId="12" fillId="5" borderId="8" xfId="0" applyFont="1" applyFill="1" applyBorder="1"/>
    <xf numFmtId="0" fontId="12" fillId="5" borderId="37" xfId="0" applyFont="1" applyFill="1" applyBorder="1"/>
    <xf numFmtId="0" fontId="12" fillId="5" borderId="0" xfId="0" applyFont="1" applyFill="1"/>
    <xf numFmtId="0" fontId="12" fillId="0" borderId="98" xfId="0" applyFont="1" applyBorder="1"/>
    <xf numFmtId="42" fontId="13" fillId="11" borderId="77" xfId="1" applyNumberFormat="1" applyFont="1" applyFill="1" applyBorder="1" applyProtection="1"/>
    <xf numFmtId="42" fontId="12" fillId="11" borderId="39" xfId="1" applyNumberFormat="1" applyFont="1" applyFill="1" applyBorder="1" applyProtection="1"/>
    <xf numFmtId="42" fontId="13" fillId="11" borderId="67" xfId="0" applyNumberFormat="1" applyFont="1" applyFill="1" applyBorder="1"/>
    <xf numFmtId="42" fontId="13" fillId="11" borderId="10" xfId="2" applyNumberFormat="1" applyFont="1" applyFill="1" applyBorder="1" applyProtection="1"/>
    <xf numFmtId="0" fontId="13" fillId="4" borderId="15" xfId="0" applyFont="1" applyFill="1" applyBorder="1"/>
    <xf numFmtId="0" fontId="3" fillId="0" borderId="6" xfId="0" applyFont="1" applyBorder="1" applyAlignment="1" applyProtection="1">
      <alignment horizontal="left"/>
      <protection locked="0"/>
    </xf>
    <xf numFmtId="0" fontId="5" fillId="0" borderId="8" xfId="0" applyFont="1" applyBorder="1" applyProtection="1">
      <protection locked="0"/>
    </xf>
    <xf numFmtId="42" fontId="13" fillId="0" borderId="22" xfId="0" applyNumberFormat="1" applyFont="1" applyBorder="1"/>
    <xf numFmtId="42" fontId="13" fillId="11" borderId="78" xfId="2" applyNumberFormat="1" applyFont="1" applyFill="1" applyBorder="1" applyProtection="1"/>
    <xf numFmtId="42" fontId="12" fillId="0" borderId="22" xfId="0" applyNumberFormat="1" applyFont="1" applyBorder="1"/>
    <xf numFmtId="0" fontId="13" fillId="0" borderId="22" xfId="0" applyFont="1" applyBorder="1" applyAlignment="1">
      <alignment horizontal="centerContinuous"/>
    </xf>
    <xf numFmtId="0" fontId="12" fillId="0" borderId="19" xfId="0" applyFont="1" applyBorder="1"/>
    <xf numFmtId="42" fontId="12" fillId="0" borderId="26" xfId="0" applyNumberFormat="1" applyFont="1" applyBorder="1"/>
    <xf numFmtId="42" fontId="13" fillId="11" borderId="19" xfId="2" applyNumberFormat="1" applyFont="1" applyFill="1" applyBorder="1" applyProtection="1"/>
    <xf numFmtId="0" fontId="4" fillId="0" borderId="0" xfId="0" applyFont="1" applyAlignment="1">
      <alignment horizontal="left"/>
    </xf>
    <xf numFmtId="0" fontId="13" fillId="0" borderId="23" xfId="0" applyFont="1" applyBorder="1" applyAlignment="1">
      <alignment horizontal="left"/>
    </xf>
    <xf numFmtId="0" fontId="12" fillId="0" borderId="28" xfId="0" applyFont="1" applyBorder="1"/>
    <xf numFmtId="0" fontId="13" fillId="0" borderId="13" xfId="0" applyFont="1" applyBorder="1" applyAlignment="1">
      <alignment horizontal="centerContinuous"/>
    </xf>
    <xf numFmtId="0" fontId="13" fillId="0" borderId="24" xfId="0" applyFont="1" applyBorder="1" applyAlignment="1">
      <alignment horizontal="left"/>
    </xf>
    <xf numFmtId="0" fontId="2" fillId="0" borderId="13" xfId="0" applyFont="1" applyBorder="1" applyAlignment="1">
      <alignment horizontal="center"/>
    </xf>
    <xf numFmtId="0" fontId="13" fillId="0" borderId="13" xfId="0" applyFont="1" applyBorder="1" applyAlignment="1">
      <alignment horizontal="center"/>
    </xf>
    <xf numFmtId="0" fontId="13" fillId="0" borderId="25" xfId="0" applyFont="1" applyBorder="1" applyAlignment="1">
      <alignment horizontal="centerContinuous"/>
    </xf>
    <xf numFmtId="0" fontId="12" fillId="5" borderId="13" xfId="0" applyFont="1" applyFill="1" applyBorder="1"/>
    <xf numFmtId="0" fontId="12" fillId="5" borderId="25" xfId="0" applyFont="1" applyFill="1" applyBorder="1"/>
    <xf numFmtId="0" fontId="2" fillId="4" borderId="15" xfId="0" applyFont="1" applyFill="1" applyBorder="1" applyAlignment="1">
      <alignment horizontal="center"/>
    </xf>
    <xf numFmtId="0" fontId="2" fillId="0" borderId="26" xfId="0" applyFont="1" applyBorder="1" applyAlignment="1">
      <alignment horizontal="center"/>
    </xf>
    <xf numFmtId="0" fontId="13" fillId="0" borderId="19" xfId="0" applyFont="1" applyBorder="1" applyAlignment="1">
      <alignment horizontal="center"/>
    </xf>
    <xf numFmtId="1" fontId="13" fillId="0" borderId="0" xfId="0" applyNumberFormat="1" applyFont="1" applyAlignment="1">
      <alignment horizontal="right"/>
    </xf>
    <xf numFmtId="0" fontId="12" fillId="0" borderId="2" xfId="0" applyFont="1" applyBorder="1" applyAlignment="1">
      <alignment horizontal="left"/>
    </xf>
    <xf numFmtId="0" fontId="13" fillId="0" borderId="20" xfId="0" applyFont="1" applyBorder="1" applyAlignment="1">
      <alignment horizontal="right"/>
    </xf>
    <xf numFmtId="0" fontId="12" fillId="0" borderId="26" xfId="0" applyFont="1" applyBorder="1"/>
    <xf numFmtId="0" fontId="13" fillId="0" borderId="22" xfId="0" applyFont="1" applyBorder="1" applyAlignment="1">
      <alignment horizontal="center"/>
    </xf>
    <xf numFmtId="0" fontId="2" fillId="0" borderId="22" xfId="0" applyFont="1" applyBorder="1" applyAlignment="1">
      <alignment horizontal="center"/>
    </xf>
    <xf numFmtId="0" fontId="2" fillId="0" borderId="19" xfId="0" applyFont="1" applyBorder="1" applyAlignment="1">
      <alignment horizontal="center"/>
    </xf>
    <xf numFmtId="0" fontId="0" fillId="0" borderId="6" xfId="0" applyBorder="1" applyAlignment="1">
      <alignment horizontal="left"/>
    </xf>
    <xf numFmtId="14" fontId="12" fillId="0" borderId="0" xfId="0" applyNumberFormat="1" applyFont="1"/>
    <xf numFmtId="0" fontId="12" fillId="0" borderId="24" xfId="0" applyFont="1" applyBorder="1"/>
    <xf numFmtId="0" fontId="13" fillId="0" borderId="19" xfId="0" applyFont="1" applyBorder="1"/>
    <xf numFmtId="0" fontId="13" fillId="0" borderId="75" xfId="0" applyFont="1" applyBorder="1" applyAlignment="1">
      <alignment horizontal="center" wrapText="1"/>
    </xf>
    <xf numFmtId="0" fontId="2" fillId="0" borderId="77" xfId="0" applyFont="1" applyBorder="1" applyAlignment="1">
      <alignment horizontal="center" wrapText="1"/>
    </xf>
    <xf numFmtId="0" fontId="13" fillId="0" borderId="76" xfId="0" applyFont="1" applyBorder="1" applyAlignment="1">
      <alignment horizontal="center" wrapText="1"/>
    </xf>
    <xf numFmtId="0" fontId="9" fillId="0" borderId="15" xfId="0" applyFont="1" applyBorder="1"/>
    <xf numFmtId="0" fontId="6" fillId="0" borderId="15" xfId="0" applyFont="1" applyBorder="1"/>
    <xf numFmtId="170" fontId="12" fillId="0" borderId="15" xfId="0" applyNumberFormat="1" applyFont="1" applyBorder="1"/>
    <xf numFmtId="0" fontId="4" fillId="0" borderId="3" xfId="0" applyFont="1" applyBorder="1"/>
    <xf numFmtId="170" fontId="13" fillId="0" borderId="64" xfId="0" applyNumberFormat="1" applyFont="1" applyBorder="1" applyAlignment="1">
      <alignment horizontal="centerContinuous"/>
    </xf>
    <xf numFmtId="0" fontId="4" fillId="0" borderId="5" xfId="0" applyFont="1" applyBorder="1"/>
    <xf numFmtId="170" fontId="13" fillId="0" borderId="56" xfId="0" applyNumberFormat="1" applyFont="1" applyBorder="1" applyAlignment="1">
      <alignment horizontal="centerContinuous"/>
    </xf>
    <xf numFmtId="0" fontId="13" fillId="0" borderId="12" xfId="0" applyFont="1" applyBorder="1" applyAlignment="1">
      <alignment horizontal="centerContinuous"/>
    </xf>
    <xf numFmtId="170" fontId="11" fillId="0" borderId="63" xfId="0" applyNumberFormat="1" applyFont="1" applyBorder="1" applyAlignment="1">
      <alignment horizontal="centerContinuous"/>
    </xf>
    <xf numFmtId="170" fontId="12" fillId="0" borderId="56" xfId="0" applyNumberFormat="1" applyFont="1" applyBorder="1"/>
    <xf numFmtId="170" fontId="12" fillId="7" borderId="56" xfId="0" applyNumberFormat="1" applyFont="1" applyFill="1" applyBorder="1"/>
    <xf numFmtId="0" fontId="2" fillId="0" borderId="8" xfId="0" applyFont="1" applyBorder="1"/>
    <xf numFmtId="0" fontId="2" fillId="0" borderId="5" xfId="0" applyFont="1" applyBorder="1" applyAlignment="1">
      <alignment horizontal="left"/>
    </xf>
    <xf numFmtId="0" fontId="2" fillId="0" borderId="6" xfId="0" applyFont="1" applyBorder="1"/>
    <xf numFmtId="0" fontId="2" fillId="0" borderId="35" xfId="0" applyFont="1" applyBorder="1" applyAlignment="1">
      <alignment horizontal="left"/>
    </xf>
    <xf numFmtId="0" fontId="13" fillId="0" borderId="100" xfId="0" applyFont="1" applyBorder="1"/>
    <xf numFmtId="0" fontId="13" fillId="0" borderId="101" xfId="0" applyFont="1" applyBorder="1"/>
    <xf numFmtId="170" fontId="12" fillId="0" borderId="2" xfId="0" applyNumberFormat="1" applyFont="1" applyBorder="1"/>
    <xf numFmtId="0" fontId="49" fillId="13" borderId="0" xfId="0" applyFont="1" applyFill="1" applyAlignment="1">
      <alignment horizontal="left" vertical="center"/>
    </xf>
    <xf numFmtId="0" fontId="0" fillId="0" borderId="0" xfId="0" applyAlignment="1">
      <alignment horizontal="left" vertical="top"/>
    </xf>
    <xf numFmtId="0" fontId="2" fillId="12" borderId="0" xfId="0" applyFont="1" applyFill="1"/>
    <xf numFmtId="0" fontId="0" fillId="12" borderId="0" xfId="0" applyFill="1"/>
    <xf numFmtId="0" fontId="3" fillId="0" borderId="0" xfId="0" applyFont="1" applyAlignment="1">
      <alignment horizontal="centerContinuous"/>
    </xf>
    <xf numFmtId="0" fontId="2" fillId="0" borderId="0" xfId="0" applyFont="1" applyAlignment="1">
      <alignment horizontal="centerContinuous"/>
    </xf>
    <xf numFmtId="0" fontId="19" fillId="0" borderId="0" xfId="0" applyFont="1" applyAlignment="1">
      <alignment horizontal="center"/>
    </xf>
    <xf numFmtId="0" fontId="0" fillId="0" borderId="0" xfId="0" applyAlignment="1">
      <alignment horizontal="centerContinuous"/>
    </xf>
    <xf numFmtId="0" fontId="2" fillId="12" borderId="0" xfId="0" applyFont="1" applyFill="1" applyAlignment="1">
      <alignment horizontal="right"/>
    </xf>
    <xf numFmtId="0" fontId="0" fillId="0" borderId="14" xfId="0" applyBorder="1"/>
    <xf numFmtId="0" fontId="0" fillId="0" borderId="16" xfId="0" applyBorder="1"/>
    <xf numFmtId="0" fontId="12" fillId="0" borderId="18" xfId="0" applyFont="1" applyBorder="1"/>
    <xf numFmtId="0" fontId="0" fillId="0" borderId="17" xfId="0" applyBorder="1"/>
    <xf numFmtId="0" fontId="0" fillId="0" borderId="18" xfId="0" applyBorder="1"/>
    <xf numFmtId="0" fontId="19" fillId="0" borderId="17" xfId="0" applyFont="1" applyBorder="1" applyAlignment="1">
      <alignment horizontal="right"/>
    </xf>
    <xf numFmtId="0" fontId="13" fillId="0" borderId="18" xfId="0" applyFont="1" applyBorder="1"/>
    <xf numFmtId="0" fontId="13" fillId="0" borderId="17" xfId="0" applyFont="1" applyBorder="1"/>
    <xf numFmtId="0" fontId="3" fillId="0" borderId="0" xfId="0" applyFont="1" applyAlignment="1">
      <alignment horizontal="center"/>
    </xf>
    <xf numFmtId="0" fontId="12" fillId="0" borderId="42" xfId="0" applyFont="1" applyBorder="1"/>
    <xf numFmtId="0" fontId="12" fillId="0" borderId="43" xfId="0" applyFont="1" applyBorder="1"/>
    <xf numFmtId="49" fontId="2" fillId="0" borderId="6" xfId="0" applyNumberFormat="1" applyFont="1" applyBorder="1" applyAlignment="1" applyProtection="1">
      <alignment horizontal="center"/>
      <protection locked="0"/>
    </xf>
    <xf numFmtId="49" fontId="3" fillId="0" borderId="21" xfId="0" applyNumberFormat="1" applyFont="1" applyBorder="1"/>
    <xf numFmtId="49" fontId="2" fillId="0" borderId="21" xfId="0" applyNumberFormat="1" applyFont="1" applyBorder="1" applyAlignment="1">
      <alignment horizontal="right"/>
    </xf>
    <xf numFmtId="0" fontId="2" fillId="0" borderId="21" xfId="0" applyFont="1" applyBorder="1" applyAlignment="1">
      <alignment horizontal="right"/>
    </xf>
    <xf numFmtId="49" fontId="3" fillId="0" borderId="21" xfId="0" applyNumberFormat="1" applyFont="1" applyBorder="1" applyAlignment="1">
      <alignment horizontal="left"/>
    </xf>
    <xf numFmtId="49" fontId="12" fillId="0" borderId="21" xfId="0" applyNumberFormat="1" applyFont="1" applyBorder="1" applyAlignment="1">
      <alignment horizontal="left"/>
    </xf>
    <xf numFmtId="0" fontId="2" fillId="0" borderId="6" xfId="0" applyFont="1" applyBorder="1" applyAlignment="1">
      <alignment horizontal="center"/>
    </xf>
    <xf numFmtId="178" fontId="6" fillId="0" borderId="6" xfId="1" applyNumberFormat="1" applyFont="1" applyBorder="1" applyProtection="1">
      <protection locked="0"/>
    </xf>
    <xf numFmtId="178" fontId="6" fillId="0" borderId="0" xfId="1" applyNumberFormat="1" applyFont="1" applyProtection="1"/>
    <xf numFmtId="178" fontId="6" fillId="11" borderId="6" xfId="1" applyNumberFormat="1" applyFont="1" applyFill="1" applyBorder="1" applyAlignment="1" applyProtection="1">
      <alignment horizontal="center"/>
    </xf>
    <xf numFmtId="5" fontId="13" fillId="11" borderId="6" xfId="2" applyNumberFormat="1" applyFont="1" applyFill="1" applyBorder="1" applyProtection="1"/>
    <xf numFmtId="0" fontId="3" fillId="0" borderId="94" xfId="0" applyFont="1" applyBorder="1" applyAlignment="1" applyProtection="1">
      <alignment horizontal="left"/>
      <protection locked="0"/>
    </xf>
    <xf numFmtId="0" fontId="3" fillId="0" borderId="51" xfId="0" applyFont="1" applyBorder="1" applyAlignment="1" applyProtection="1">
      <alignment horizontal="left"/>
      <protection locked="0"/>
    </xf>
    <xf numFmtId="170" fontId="3" fillId="0" borderId="65" xfId="2" applyNumberFormat="1" applyFont="1" applyBorder="1" applyAlignment="1" applyProtection="1">
      <alignment horizontal="center"/>
      <protection locked="0"/>
    </xf>
    <xf numFmtId="170" fontId="3" fillId="0" borderId="52" xfId="2" applyNumberFormat="1" applyFont="1" applyBorder="1" applyAlignment="1" applyProtection="1">
      <alignment horizontal="center"/>
      <protection locked="0"/>
    </xf>
    <xf numFmtId="168" fontId="5" fillId="0" borderId="1" xfId="2" applyNumberFormat="1" applyFont="1" applyBorder="1" applyAlignment="1" applyProtection="1">
      <alignment horizontal="center"/>
      <protection locked="0"/>
    </xf>
    <xf numFmtId="168" fontId="5" fillId="0" borderId="47" xfId="2" applyNumberFormat="1" applyFont="1" applyBorder="1" applyAlignment="1" applyProtection="1">
      <alignment horizontal="center"/>
      <protection locked="0"/>
    </xf>
    <xf numFmtId="170" fontId="3" fillId="0" borderId="63" xfId="2" applyNumberFormat="1" applyFont="1" applyBorder="1" applyAlignment="1" applyProtection="1">
      <alignment horizontal="center"/>
      <protection locked="0"/>
    </xf>
    <xf numFmtId="0" fontId="2" fillId="0" borderId="112" xfId="0" applyFont="1" applyBorder="1" applyAlignment="1">
      <alignment horizontal="center"/>
    </xf>
    <xf numFmtId="3" fontId="5" fillId="0" borderId="69" xfId="0" applyNumberFormat="1" applyFont="1" applyBorder="1" applyAlignment="1" applyProtection="1">
      <alignment horizontal="right"/>
      <protection locked="0"/>
    </xf>
    <xf numFmtId="0" fontId="5" fillId="0" borderId="60" xfId="0" applyFont="1" applyBorder="1" applyAlignment="1" applyProtection="1">
      <alignment horizontal="center"/>
      <protection locked="0"/>
    </xf>
    <xf numFmtId="42" fontId="2" fillId="11" borderId="2" xfId="2" applyNumberFormat="1" applyFont="1" applyFill="1" applyBorder="1" applyAlignment="1" applyProtection="1"/>
    <xf numFmtId="0" fontId="2" fillId="0" borderId="8" xfId="0" applyFont="1" applyBorder="1" applyAlignment="1" applyProtection="1">
      <alignment horizontal="left"/>
      <protection locked="0"/>
    </xf>
    <xf numFmtId="0" fontId="9" fillId="0" borderId="6" xfId="0" applyFont="1" applyBorder="1" applyProtection="1">
      <protection locked="0"/>
    </xf>
    <xf numFmtId="0" fontId="9" fillId="0" borderId="1" xfId="0" applyFont="1" applyBorder="1" applyProtection="1">
      <protection locked="0"/>
    </xf>
    <xf numFmtId="0" fontId="9" fillId="0" borderId="47" xfId="0" applyFont="1" applyBorder="1" applyProtection="1">
      <protection locked="0"/>
    </xf>
    <xf numFmtId="170" fontId="3" fillId="0" borderId="63" xfId="0" applyNumberFormat="1" applyFont="1" applyBorder="1" applyAlignment="1" applyProtection="1">
      <alignment horizontal="center"/>
      <protection locked="0"/>
    </xf>
    <xf numFmtId="170" fontId="3" fillId="0" borderId="65" xfId="0" applyNumberFormat="1" applyFont="1" applyBorder="1" applyAlignment="1" applyProtection="1">
      <alignment horizontal="center"/>
      <protection locked="0"/>
    </xf>
    <xf numFmtId="170" fontId="12" fillId="0" borderId="56" xfId="0" applyNumberFormat="1" applyFont="1" applyBorder="1" applyAlignment="1">
      <alignment horizontal="center"/>
    </xf>
    <xf numFmtId="170" fontId="12" fillId="7" borderId="56" xfId="0" applyNumberFormat="1" applyFont="1" applyFill="1" applyBorder="1" applyAlignment="1">
      <alignment horizontal="center"/>
    </xf>
    <xf numFmtId="170" fontId="12" fillId="0" borderId="63" xfId="0" applyNumberFormat="1" applyFont="1" applyBorder="1" applyAlignment="1" applyProtection="1">
      <alignment horizontal="center"/>
      <protection locked="0"/>
    </xf>
    <xf numFmtId="170" fontId="12" fillId="7" borderId="63" xfId="0" applyNumberFormat="1" applyFont="1" applyFill="1" applyBorder="1" applyAlignment="1">
      <alignment horizontal="center"/>
    </xf>
    <xf numFmtId="170" fontId="12" fillId="0" borderId="63" xfId="0" applyNumberFormat="1" applyFont="1" applyBorder="1" applyAlignment="1">
      <alignment horizontal="center"/>
    </xf>
    <xf numFmtId="170" fontId="3" fillId="0" borderId="66" xfId="0" applyNumberFormat="1" applyFont="1" applyBorder="1" applyAlignment="1" applyProtection="1">
      <alignment horizontal="center"/>
      <protection locked="0"/>
    </xf>
    <xf numFmtId="0" fontId="2" fillId="0" borderId="0" xfId="0" applyFont="1" applyAlignment="1">
      <alignment vertical="center"/>
    </xf>
    <xf numFmtId="0" fontId="2" fillId="0" borderId="28" xfId="0" applyFont="1" applyBorder="1" applyAlignment="1">
      <alignment horizontal="center"/>
    </xf>
    <xf numFmtId="0" fontId="10" fillId="0" borderId="37" xfId="0" applyFont="1" applyBorder="1" applyAlignment="1">
      <alignment horizontal="center"/>
    </xf>
    <xf numFmtId="0" fontId="2" fillId="0" borderId="13" xfId="0" applyFont="1" applyBorder="1" applyAlignment="1">
      <alignment horizontal="centerContinuous"/>
    </xf>
    <xf numFmtId="0" fontId="2" fillId="0" borderId="75" xfId="0" applyFont="1" applyBorder="1" applyAlignment="1">
      <alignment horizontal="center" wrapText="1"/>
    </xf>
    <xf numFmtId="0" fontId="46" fillId="0" borderId="17" xfId="0" applyFont="1" applyBorder="1" applyAlignment="1">
      <alignment horizontal="left" readingOrder="1"/>
    </xf>
    <xf numFmtId="42" fontId="2" fillId="11" borderId="38" xfId="1" applyNumberFormat="1" applyFont="1" applyFill="1" applyBorder="1" applyProtection="1"/>
    <xf numFmtId="0" fontId="55" fillId="0" borderId="0" xfId="0" applyFont="1"/>
    <xf numFmtId="179" fontId="13" fillId="9" borderId="6" xfId="7" applyNumberFormat="1" applyFont="1" applyFill="1" applyBorder="1" applyAlignment="1" applyProtection="1">
      <alignment horizontal="right"/>
    </xf>
    <xf numFmtId="10" fontId="2" fillId="10" borderId="34" xfId="7" applyNumberFormat="1" applyFont="1" applyFill="1" applyBorder="1" applyProtection="1">
      <protection locked="0"/>
    </xf>
    <xf numFmtId="10" fontId="2" fillId="10" borderId="6" xfId="7" applyNumberFormat="1" applyFont="1" applyFill="1" applyBorder="1" applyProtection="1">
      <protection locked="0"/>
    </xf>
    <xf numFmtId="0" fontId="12" fillId="0" borderId="6" xfId="0" applyFont="1" applyBorder="1" applyAlignment="1" applyProtection="1">
      <alignment horizontal="left"/>
      <protection locked="0"/>
    </xf>
    <xf numFmtId="0" fontId="56" fillId="13" borderId="0" xfId="0" applyFont="1" applyFill="1" applyAlignment="1">
      <alignment horizontal="right"/>
    </xf>
    <xf numFmtId="164" fontId="6" fillId="0" borderId="6" xfId="2" applyFont="1" applyBorder="1" applyAlignment="1" applyProtection="1">
      <protection locked="0"/>
    </xf>
    <xf numFmtId="0" fontId="12" fillId="0" borderId="101" xfId="0" applyFont="1" applyBorder="1"/>
    <xf numFmtId="0" fontId="13" fillId="0" borderId="101" xfId="0" applyFont="1" applyBorder="1" applyAlignment="1">
      <alignment horizontal="right"/>
    </xf>
    <xf numFmtId="0" fontId="13" fillId="0" borderId="101" xfId="0" applyFont="1" applyBorder="1" applyAlignment="1">
      <alignment horizontal="center"/>
    </xf>
    <xf numFmtId="0" fontId="2" fillId="0" borderId="101" xfId="0" applyFont="1" applyBorder="1" applyAlignment="1">
      <alignment horizontal="right"/>
    </xf>
    <xf numFmtId="0" fontId="0" fillId="0" borderId="101" xfId="0" applyBorder="1"/>
    <xf numFmtId="0" fontId="13" fillId="0" borderId="98" xfId="0" applyFont="1" applyBorder="1" applyAlignment="1">
      <alignment horizontal="center"/>
    </xf>
    <xf numFmtId="0" fontId="2" fillId="0" borderId="3" xfId="0" applyFont="1" applyBorder="1"/>
    <xf numFmtId="0" fontId="2" fillId="0" borderId="4" xfId="0" applyFont="1" applyBorder="1"/>
    <xf numFmtId="0" fontId="2" fillId="0" borderId="11" xfId="0" applyFont="1" applyBorder="1"/>
    <xf numFmtId="0" fontId="13" fillId="12" borderId="0" xfId="0" applyFont="1" applyFill="1"/>
    <xf numFmtId="0" fontId="2" fillId="0" borderId="88" xfId="0" applyFont="1" applyBorder="1" applyAlignment="1">
      <alignment horizontal="centerContinuous"/>
    </xf>
    <xf numFmtId="0" fontId="2" fillId="0" borderId="17" xfId="0" applyFont="1" applyBorder="1" applyAlignment="1">
      <alignment horizontal="centerContinuous"/>
    </xf>
    <xf numFmtId="0" fontId="27" fillId="0" borderId="17" xfId="0" applyFont="1" applyBorder="1" applyAlignment="1">
      <alignment horizontal="centerContinuous"/>
    </xf>
    <xf numFmtId="0" fontId="2" fillId="0" borderId="18" xfId="0" applyFont="1" applyBorder="1" applyAlignment="1">
      <alignment horizontal="centerContinuous"/>
    </xf>
    <xf numFmtId="0" fontId="23" fillId="0" borderId="17" xfId="0" applyFont="1" applyBorder="1"/>
    <xf numFmtId="0" fontId="23" fillId="0" borderId="0" xfId="0" applyFont="1"/>
    <xf numFmtId="0" fontId="23" fillId="0" borderId="18" xfId="0" applyFont="1" applyBorder="1"/>
    <xf numFmtId="0" fontId="57" fillId="0" borderId="17" xfId="0" applyFont="1" applyBorder="1"/>
    <xf numFmtId="0" fontId="57" fillId="0" borderId="0" xfId="0" applyFont="1"/>
    <xf numFmtId="0" fontId="57" fillId="0" borderId="18" xfId="0" applyFont="1" applyBorder="1"/>
    <xf numFmtId="0" fontId="6" fillId="0" borderId="17" xfId="0" applyFont="1" applyBorder="1" applyAlignment="1">
      <alignment horizontal="centerContinuous"/>
    </xf>
    <xf numFmtId="0" fontId="6" fillId="0" borderId="0" xfId="0" applyFont="1" applyAlignment="1">
      <alignment horizontal="centerContinuous"/>
    </xf>
    <xf numFmtId="0" fontId="6" fillId="0" borderId="18" xfId="0" applyFont="1" applyBorder="1" applyAlignment="1">
      <alignment horizontal="centerContinuous"/>
    </xf>
    <xf numFmtId="0" fontId="21" fillId="0" borderId="17" xfId="0" applyFont="1" applyBorder="1"/>
    <xf numFmtId="0" fontId="21" fillId="0" borderId="0" xfId="0" applyFont="1"/>
    <xf numFmtId="0" fontId="21" fillId="0" borderId="18" xfId="0" applyFont="1" applyBorder="1"/>
    <xf numFmtId="0" fontId="2" fillId="0" borderId="18" xfId="0" applyFont="1" applyBorder="1"/>
    <xf numFmtId="0" fontId="2" fillId="0" borderId="70" xfId="0" applyFont="1" applyBorder="1"/>
    <xf numFmtId="0" fontId="2" fillId="0" borderId="71" xfId="0" applyFont="1" applyBorder="1"/>
    <xf numFmtId="0" fontId="2" fillId="0" borderId="72" xfId="0" applyFont="1" applyBorder="1"/>
    <xf numFmtId="0" fontId="31" fillId="0" borderId="113" xfId="0" applyFont="1" applyBorder="1"/>
    <xf numFmtId="0" fontId="31" fillId="0" borderId="73" xfId="0" applyFont="1" applyBorder="1"/>
    <xf numFmtId="0" fontId="40" fillId="0" borderId="17" xfId="0" applyFont="1" applyBorder="1"/>
    <xf numFmtId="0" fontId="41" fillId="0" borderId="0" xfId="0" applyFont="1"/>
    <xf numFmtId="0" fontId="41" fillId="0" borderId="18" xfId="0" applyFont="1" applyBorder="1"/>
    <xf numFmtId="0" fontId="2" fillId="0" borderId="17" xfId="0" applyFont="1" applyBorder="1"/>
    <xf numFmtId="0" fontId="2" fillId="0" borderId="113" xfId="0" applyFont="1" applyBorder="1"/>
    <xf numFmtId="0" fontId="2" fillId="0" borderId="73" xfId="0" applyFont="1" applyBorder="1"/>
    <xf numFmtId="0" fontId="10" fillId="0" borderId="17" xfId="0" applyFont="1" applyBorder="1" applyAlignment="1">
      <alignment horizontal="centerContinuous"/>
    </xf>
    <xf numFmtId="0" fontId="32" fillId="0" borderId="73" xfId="0" applyFont="1" applyBorder="1" applyAlignment="1">
      <alignment vertical="center"/>
    </xf>
    <xf numFmtId="0" fontId="24" fillId="0" borderId="17" xfId="0" applyFont="1" applyBorder="1" applyAlignment="1">
      <alignment horizontal="center"/>
    </xf>
    <xf numFmtId="0" fontId="24" fillId="0" borderId="0" xfId="0" applyFont="1" applyAlignment="1">
      <alignment horizontal="center"/>
    </xf>
    <xf numFmtId="0" fontId="24" fillId="0" borderId="18" xfId="0" applyFont="1" applyBorder="1" applyAlignment="1">
      <alignment horizontal="center"/>
    </xf>
    <xf numFmtId="0" fontId="25" fillId="0" borderId="17" xfId="0" applyFont="1" applyBorder="1"/>
    <xf numFmtId="0" fontId="25" fillId="0" borderId="0" xfId="0" applyFont="1"/>
    <xf numFmtId="0" fontId="25" fillId="0" borderId="18" xfId="0" applyFont="1" applyBorder="1"/>
    <xf numFmtId="0" fontId="32" fillId="0" borderId="17" xfId="0" applyFont="1" applyBorder="1"/>
    <xf numFmtId="0" fontId="31" fillId="0" borderId="0" xfId="0" applyFont="1"/>
    <xf numFmtId="0" fontId="31" fillId="0" borderId="18" xfId="0" applyFont="1" applyBorder="1"/>
    <xf numFmtId="0" fontId="2" fillId="0" borderId="114" xfId="0" applyFont="1" applyBorder="1"/>
    <xf numFmtId="0" fontId="2" fillId="0" borderId="115" xfId="0" applyFont="1" applyBorder="1"/>
    <xf numFmtId="0" fontId="2" fillId="0" borderId="116" xfId="0" applyFont="1" applyBorder="1"/>
    <xf numFmtId="0" fontId="21" fillId="0" borderId="17" xfId="0" applyFont="1" applyBorder="1" applyAlignment="1">
      <alignment horizontal="left"/>
    </xf>
    <xf numFmtId="0" fontId="22" fillId="0" borderId="0" xfId="0" applyFont="1"/>
    <xf numFmtId="0" fontId="21" fillId="0" borderId="0" xfId="0" applyFont="1" applyAlignment="1">
      <alignment horizontal="center"/>
    </xf>
    <xf numFmtId="0" fontId="21" fillId="0" borderId="18" xfId="0" applyFont="1" applyBorder="1" applyAlignment="1">
      <alignment horizontal="center"/>
    </xf>
    <xf numFmtId="0" fontId="33" fillId="0" borderId="0" xfId="0" applyFont="1"/>
    <xf numFmtId="0" fontId="46" fillId="0" borderId="0" xfId="0" applyFont="1" applyAlignment="1">
      <alignment horizontal="left" readingOrder="1"/>
    </xf>
    <xf numFmtId="0" fontId="22" fillId="0" borderId="18" xfId="0" applyFont="1" applyBorder="1"/>
    <xf numFmtId="0" fontId="30" fillId="0" borderId="0" xfId="0" applyFont="1" applyAlignment="1">
      <alignment horizontal="left"/>
    </xf>
    <xf numFmtId="0" fontId="30" fillId="0" borderId="18" xfId="0" applyFont="1" applyBorder="1" applyAlignment="1">
      <alignment horizontal="left"/>
    </xf>
    <xf numFmtId="17" fontId="23" fillId="0" borderId="42" xfId="0" applyNumberFormat="1" applyFont="1" applyBorder="1" applyAlignment="1">
      <alignment horizontal="center"/>
    </xf>
    <xf numFmtId="17" fontId="23" fillId="0" borderId="2" xfId="0" applyNumberFormat="1" applyFont="1" applyBorder="1" applyAlignment="1">
      <alignment horizontal="center"/>
    </xf>
    <xf numFmtId="17" fontId="29" fillId="0" borderId="2" xfId="0" applyNumberFormat="1" applyFont="1" applyBorder="1" applyAlignment="1">
      <alignment horizontal="center"/>
    </xf>
    <xf numFmtId="17" fontId="23" fillId="0" borderId="43" xfId="0" applyNumberFormat="1" applyFont="1" applyBorder="1" applyAlignment="1">
      <alignment horizontal="center"/>
    </xf>
    <xf numFmtId="0" fontId="3" fillId="0" borderId="0" xfId="0" applyFont="1" applyAlignment="1">
      <alignment horizontal="right"/>
    </xf>
    <xf numFmtId="164" fontId="3" fillId="0" borderId="6" xfId="2" applyFont="1" applyBorder="1" applyProtection="1">
      <protection locked="0"/>
    </xf>
    <xf numFmtId="0" fontId="2" fillId="12" borderId="117" xfId="0" applyFont="1" applyFill="1" applyBorder="1" applyAlignment="1">
      <alignment horizontal="left"/>
    </xf>
    <xf numFmtId="0" fontId="60" fillId="12" borderId="117" xfId="0" applyFont="1" applyFill="1" applyBorder="1"/>
    <xf numFmtId="0" fontId="61" fillId="0" borderId="0" xfId="0" applyFont="1" applyAlignment="1">
      <alignment horizontal="justify" vertical="center"/>
    </xf>
    <xf numFmtId="0" fontId="62" fillId="0" borderId="0" xfId="0" applyFont="1" applyAlignment="1">
      <alignment horizontal="justify" vertical="center"/>
    </xf>
    <xf numFmtId="0" fontId="63" fillId="0" borderId="0" xfId="0" applyFont="1" applyAlignment="1">
      <alignment horizontal="justify" vertical="center"/>
    </xf>
    <xf numFmtId="0" fontId="3" fillId="0" borderId="0" xfId="0" applyFont="1" applyAlignment="1">
      <alignment vertical="top" wrapText="1"/>
    </xf>
    <xf numFmtId="0" fontId="3" fillId="0" borderId="0" xfId="0" applyFont="1" applyAlignment="1">
      <alignment horizontal="left" vertical="top" wrapText="1"/>
    </xf>
    <xf numFmtId="0" fontId="56" fillId="13" borderId="0" xfId="0" applyFont="1" applyFill="1"/>
    <xf numFmtId="0" fontId="3" fillId="0" borderId="3" xfId="0" applyFont="1" applyBorder="1"/>
    <xf numFmtId="0" fontId="3" fillId="0" borderId="4" xfId="0" applyFont="1" applyBorder="1"/>
    <xf numFmtId="0" fontId="3" fillId="0" borderId="11" xfId="0" applyFont="1" applyBorder="1"/>
    <xf numFmtId="0" fontId="2" fillId="0" borderId="7" xfId="0" applyFont="1" applyBorder="1"/>
    <xf numFmtId="37" fontId="2" fillId="11" borderId="6" xfId="1" applyNumberFormat="1" applyFont="1" applyFill="1" applyBorder="1" applyProtection="1"/>
    <xf numFmtId="0" fontId="2" fillId="0" borderId="6" xfId="0" applyFont="1" applyBorder="1" applyAlignment="1">
      <alignment horizontal="centerContinuous"/>
    </xf>
    <xf numFmtId="1" fontId="2" fillId="0" borderId="6" xfId="1" applyNumberFormat="1" applyFont="1" applyBorder="1" applyAlignment="1" applyProtection="1">
      <alignment horizontal="center"/>
      <protection locked="0"/>
    </xf>
    <xf numFmtId="3" fontId="2" fillId="0" borderId="6" xfId="1" applyNumberFormat="1" applyFont="1" applyBorder="1" applyAlignment="1" applyProtection="1">
      <alignment horizontal="center"/>
      <protection locked="0"/>
    </xf>
    <xf numFmtId="172" fontId="2" fillId="0" borderId="6" xfId="2" applyNumberFormat="1" applyFont="1" applyBorder="1" applyProtection="1">
      <protection locked="0"/>
    </xf>
    <xf numFmtId="168" fontId="2" fillId="0" borderId="0" xfId="0" applyNumberFormat="1" applyFont="1"/>
    <xf numFmtId="42" fontId="2" fillId="11" borderId="6" xfId="2" applyNumberFormat="1" applyFont="1" applyFill="1" applyBorder="1" applyProtection="1"/>
    <xf numFmtId="1" fontId="2" fillId="0" borderId="0" xfId="1" applyNumberFormat="1" applyFont="1" applyBorder="1" applyAlignment="1" applyProtection="1">
      <alignment horizontal="center"/>
    </xf>
    <xf numFmtId="3" fontId="2" fillId="0" borderId="0" xfId="1" applyNumberFormat="1" applyFont="1" applyBorder="1" applyAlignment="1" applyProtection="1">
      <alignment horizontal="center"/>
    </xf>
    <xf numFmtId="168" fontId="2" fillId="0" borderId="0" xfId="2" applyNumberFormat="1" applyFont="1" applyBorder="1" applyProtection="1"/>
    <xf numFmtId="42" fontId="2" fillId="0" borderId="0" xfId="2" applyNumberFormat="1" applyFont="1" applyBorder="1" applyProtection="1"/>
    <xf numFmtId="5" fontId="2" fillId="0" borderId="0" xfId="2" applyNumberFormat="1" applyFont="1" applyBorder="1" applyProtection="1"/>
    <xf numFmtId="175" fontId="2" fillId="0" borderId="6" xfId="2" applyNumberFormat="1" applyFont="1" applyBorder="1" applyProtection="1">
      <protection locked="0"/>
    </xf>
    <xf numFmtId="168" fontId="2" fillId="11" borderId="6" xfId="2" applyNumberFormat="1" applyFont="1" applyFill="1" applyBorder="1" applyProtection="1"/>
    <xf numFmtId="10" fontId="2" fillId="0" borderId="6" xfId="7" applyNumberFormat="1" applyFont="1" applyBorder="1" applyAlignment="1" applyProtection="1">
      <alignment horizontal="right"/>
      <protection locked="0"/>
    </xf>
    <xf numFmtId="5" fontId="2" fillId="11" borderId="6" xfId="2" applyNumberFormat="1" applyFont="1" applyFill="1" applyBorder="1" applyProtection="1"/>
    <xf numFmtId="168" fontId="2" fillId="11" borderId="2" xfId="2" applyNumberFormat="1" applyFont="1" applyFill="1" applyBorder="1" applyProtection="1"/>
    <xf numFmtId="0" fontId="3" fillId="0" borderId="7" xfId="0" applyFont="1" applyBorder="1"/>
    <xf numFmtId="0" fontId="3" fillId="0" borderId="100" xfId="0" applyFont="1" applyBorder="1"/>
    <xf numFmtId="0" fontId="3" fillId="0" borderId="101" xfId="0" applyFont="1" applyBorder="1"/>
    <xf numFmtId="0" fontId="3" fillId="0" borderId="10" xfId="0" applyFont="1" applyBorder="1"/>
    <xf numFmtId="0" fontId="3" fillId="0" borderId="2" xfId="0" applyFont="1" applyBorder="1"/>
    <xf numFmtId="0" fontId="2" fillId="4" borderId="4" xfId="0" applyFont="1" applyFill="1" applyBorder="1" applyAlignment="1">
      <alignment horizontal="center"/>
    </xf>
    <xf numFmtId="37" fontId="2" fillId="11" borderId="0" xfId="1" applyNumberFormat="1" applyFont="1" applyFill="1" applyBorder="1" applyProtection="1"/>
    <xf numFmtId="0" fontId="3" fillId="12" borderId="117" xfId="0" applyFont="1" applyFill="1" applyBorder="1"/>
    <xf numFmtId="0" fontId="12" fillId="12" borderId="15" xfId="0" applyFont="1" applyFill="1" applyBorder="1"/>
    <xf numFmtId="0" fontId="3" fillId="0" borderId="97" xfId="0" applyFont="1" applyBorder="1" applyAlignment="1">
      <alignment horizontal="center"/>
    </xf>
    <xf numFmtId="0" fontId="3" fillId="0" borderId="4" xfId="0" applyFont="1" applyBorder="1" applyAlignment="1">
      <alignment horizontal="centerContinuous"/>
    </xf>
    <xf numFmtId="0" fontId="3" fillId="0" borderId="97" xfId="0" applyFont="1" applyBorder="1" applyAlignment="1">
      <alignment horizontal="centerContinuous"/>
    </xf>
    <xf numFmtId="0" fontId="3" fillId="0" borderId="96" xfId="0" applyFont="1" applyBorder="1" applyAlignment="1">
      <alignment horizontal="center"/>
    </xf>
    <xf numFmtId="0" fontId="3" fillId="0" borderId="11" xfId="0" applyFont="1" applyBorder="1" applyAlignment="1" applyProtection="1">
      <alignment horizontal="center"/>
      <protection locked="0"/>
    </xf>
    <xf numFmtId="0" fontId="2" fillId="0" borderId="81" xfId="0" applyFont="1" applyBorder="1"/>
    <xf numFmtId="0" fontId="2" fillId="0" borderId="46" xfId="0" applyFont="1" applyBorder="1"/>
    <xf numFmtId="3" fontId="3" fillId="0" borderId="75" xfId="0" applyNumberFormat="1" applyFont="1" applyBorder="1" applyAlignment="1" applyProtection="1">
      <alignment horizontal="center"/>
      <protection locked="0"/>
    </xf>
    <xf numFmtId="3" fontId="3" fillId="0" borderId="46" xfId="0" applyNumberFormat="1" applyFont="1" applyBorder="1" applyAlignment="1" applyProtection="1">
      <alignment horizontal="center"/>
      <protection locked="0"/>
    </xf>
    <xf numFmtId="3" fontId="3" fillId="0" borderId="89" xfId="0" applyNumberFormat="1" applyFont="1" applyBorder="1" applyAlignment="1" applyProtection="1">
      <alignment horizontal="center"/>
      <protection locked="0"/>
    </xf>
    <xf numFmtId="3" fontId="3" fillId="0" borderId="39" xfId="0" applyNumberFormat="1" applyFont="1" applyBorder="1" applyAlignment="1" applyProtection="1">
      <alignment horizontal="center"/>
      <protection locked="0"/>
    </xf>
    <xf numFmtId="42" fontId="3" fillId="0" borderId="6" xfId="2" applyNumberFormat="1" applyFont="1" applyBorder="1" applyProtection="1">
      <protection locked="0"/>
    </xf>
    <xf numFmtId="0" fontId="2" fillId="0" borderId="61" xfId="0" applyFont="1" applyBorder="1"/>
    <xf numFmtId="0" fontId="2" fillId="0" borderId="36" xfId="0" applyFont="1" applyBorder="1"/>
    <xf numFmtId="3" fontId="3" fillId="0" borderId="90" xfId="0" applyNumberFormat="1" applyFont="1" applyBorder="1" applyAlignment="1" applyProtection="1">
      <alignment horizontal="center"/>
      <protection locked="0"/>
    </xf>
    <xf numFmtId="3" fontId="3" fillId="0" borderId="36" xfId="0" applyNumberFormat="1" applyFont="1" applyBorder="1" applyAlignment="1" applyProtection="1">
      <alignment horizontal="center"/>
      <protection locked="0"/>
    </xf>
    <xf numFmtId="3" fontId="3" fillId="0" borderId="82" xfId="0" applyNumberFormat="1" applyFont="1" applyBorder="1" applyAlignment="1" applyProtection="1">
      <alignment horizontal="center"/>
      <protection locked="0"/>
    </xf>
    <xf numFmtId="3" fontId="3" fillId="0" borderId="31" xfId="0" applyNumberFormat="1" applyFont="1" applyBorder="1" applyAlignment="1" applyProtection="1">
      <alignment horizontal="center"/>
      <protection locked="0"/>
    </xf>
    <xf numFmtId="41" fontId="3" fillId="0" borderId="6" xfId="0" applyNumberFormat="1" applyFont="1" applyBorder="1" applyProtection="1">
      <protection locked="0"/>
    </xf>
    <xf numFmtId="0" fontId="2" fillId="0" borderId="100" xfId="0" applyFont="1" applyBorder="1"/>
    <xf numFmtId="0" fontId="2" fillId="0" borderId="101" xfId="0" applyFont="1" applyBorder="1"/>
    <xf numFmtId="3" fontId="3" fillId="0" borderId="108" xfId="0" applyNumberFormat="1" applyFont="1" applyBorder="1" applyAlignment="1" applyProtection="1">
      <alignment horizontal="center"/>
      <protection locked="0"/>
    </xf>
    <xf numFmtId="3" fontId="3" fillId="0" borderId="101" xfId="0" applyNumberFormat="1" applyFont="1" applyBorder="1" applyAlignment="1" applyProtection="1">
      <alignment horizontal="center"/>
      <protection locked="0"/>
    </xf>
    <xf numFmtId="3" fontId="3" fillId="0" borderId="110" xfId="0" applyNumberFormat="1" applyFont="1" applyBorder="1" applyAlignment="1" applyProtection="1">
      <alignment horizontal="center"/>
      <protection locked="0"/>
    </xf>
    <xf numFmtId="3" fontId="3" fillId="0" borderId="10" xfId="0" applyNumberFormat="1" applyFont="1" applyBorder="1" applyAlignment="1" applyProtection="1">
      <alignment horizontal="center"/>
      <protection locked="0"/>
    </xf>
    <xf numFmtId="3" fontId="3" fillId="0" borderId="111" xfId="0" applyNumberFormat="1" applyFont="1" applyBorder="1" applyAlignment="1" applyProtection="1">
      <alignment horizontal="center"/>
      <protection locked="0"/>
    </xf>
    <xf numFmtId="42" fontId="2" fillId="11" borderId="2" xfId="0" applyNumberFormat="1" applyFont="1" applyFill="1" applyBorder="1"/>
    <xf numFmtId="0" fontId="64" fillId="0" borderId="0" xfId="0" applyFont="1" applyAlignment="1">
      <alignment horizontal="left" vertical="center"/>
    </xf>
    <xf numFmtId="0" fontId="21" fillId="0" borderId="0" xfId="0" applyFont="1" applyAlignment="1">
      <alignment vertical="top"/>
    </xf>
    <xf numFmtId="0" fontId="3" fillId="0" borderId="0" xfId="0" applyFont="1" applyAlignment="1">
      <alignment vertical="top"/>
    </xf>
    <xf numFmtId="0" fontId="67" fillId="0" borderId="0" xfId="0" applyFont="1"/>
    <xf numFmtId="0" fontId="2" fillId="0" borderId="98" xfId="0" applyFont="1" applyBorder="1" applyAlignment="1">
      <alignment horizontal="center"/>
    </xf>
    <xf numFmtId="167" fontId="13" fillId="0" borderId="103" xfId="1" applyNumberFormat="1" applyFont="1" applyBorder="1" applyProtection="1"/>
    <xf numFmtId="0" fontId="70" fillId="0" borderId="0" xfId="0" applyFont="1"/>
    <xf numFmtId="180" fontId="72" fillId="0" borderId="50" xfId="1" applyNumberFormat="1" applyFont="1" applyBorder="1" applyAlignment="1">
      <alignment horizontal="right" vertical="center"/>
    </xf>
    <xf numFmtId="180" fontId="72" fillId="0" borderId="59" xfId="1" applyNumberFormat="1" applyFont="1" applyBorder="1" applyAlignment="1">
      <alignment horizontal="right" vertical="center"/>
    </xf>
    <xf numFmtId="0" fontId="72" fillId="0" borderId="44" xfId="0" applyFont="1" applyBorder="1" applyAlignment="1">
      <alignment horizontal="center" vertical="center" wrapText="1"/>
    </xf>
    <xf numFmtId="0" fontId="72" fillId="0" borderId="112" xfId="0" applyFont="1" applyBorder="1" applyAlignment="1">
      <alignment horizontal="center" vertical="center"/>
    </xf>
    <xf numFmtId="0" fontId="0" fillId="12" borderId="46" xfId="0" applyFill="1" applyBorder="1"/>
    <xf numFmtId="0" fontId="72" fillId="0" borderId="38" xfId="0" applyFont="1" applyBorder="1" applyAlignment="1">
      <alignment horizontal="center" vertical="center"/>
    </xf>
    <xf numFmtId="165" fontId="0" fillId="0" borderId="0" xfId="1" applyFont="1" applyBorder="1"/>
    <xf numFmtId="0" fontId="72" fillId="0" borderId="44" xfId="0" applyFont="1" applyBorder="1" applyAlignment="1">
      <alignment vertical="center"/>
    </xf>
    <xf numFmtId="0" fontId="77" fillId="0" borderId="44" xfId="0" applyFont="1" applyBorder="1" applyAlignment="1">
      <alignment horizontal="center" wrapText="1"/>
    </xf>
    <xf numFmtId="0" fontId="77" fillId="0" borderId="0" xfId="0" applyFont="1"/>
    <xf numFmtId="0" fontId="77" fillId="0" borderId="0" xfId="0" applyFont="1" applyAlignment="1">
      <alignment horizontal="left" vertical="top" indent="1"/>
    </xf>
    <xf numFmtId="0" fontId="12" fillId="12" borderId="46" xfId="0" applyFont="1" applyFill="1" applyBorder="1"/>
    <xf numFmtId="164" fontId="2" fillId="0" borderId="0" xfId="2" applyFont="1" applyBorder="1" applyAlignment="1">
      <alignment horizontal="center"/>
    </xf>
    <xf numFmtId="9" fontId="2" fillId="11" borderId="6" xfId="7" applyFont="1" applyFill="1" applyBorder="1" applyAlignment="1" applyProtection="1">
      <alignment horizontal="center"/>
    </xf>
    <xf numFmtId="42" fontId="13" fillId="11" borderId="2" xfId="2" applyNumberFormat="1" applyFont="1" applyFill="1" applyBorder="1" applyAlignment="1" applyProtection="1"/>
    <xf numFmtId="42" fontId="13" fillId="11" borderId="8" xfId="2" applyNumberFormat="1" applyFont="1" applyFill="1" applyBorder="1" applyAlignment="1" applyProtection="1"/>
    <xf numFmtId="41" fontId="3" fillId="0" borderId="33" xfId="1" applyNumberFormat="1" applyFont="1" applyBorder="1" applyProtection="1">
      <protection locked="0"/>
    </xf>
    <xf numFmtId="41" fontId="3" fillId="0" borderId="7" xfId="0" applyNumberFormat="1" applyFont="1" applyBorder="1" applyProtection="1">
      <protection locked="0"/>
    </xf>
    <xf numFmtId="41" fontId="3" fillId="0" borderId="59" xfId="1" applyNumberFormat="1" applyFont="1" applyBorder="1" applyProtection="1">
      <protection locked="0"/>
    </xf>
    <xf numFmtId="41" fontId="3" fillId="0" borderId="62" xfId="1" applyNumberFormat="1" applyFont="1" applyBorder="1" applyProtection="1">
      <protection locked="0"/>
    </xf>
    <xf numFmtId="42" fontId="3" fillId="0" borderId="33" xfId="2" applyNumberFormat="1" applyFont="1" applyBorder="1" applyAlignment="1" applyProtection="1">
      <alignment horizontal="left"/>
      <protection locked="0"/>
    </xf>
    <xf numFmtId="41" fontId="3" fillId="0" borderId="12" xfId="1" applyNumberFormat="1" applyFont="1" applyBorder="1" applyProtection="1">
      <protection locked="0"/>
    </xf>
    <xf numFmtId="41" fontId="3" fillId="0" borderId="98" xfId="1" applyNumberFormat="1" applyFont="1" applyBorder="1" applyProtection="1">
      <protection locked="0"/>
    </xf>
    <xf numFmtId="10" fontId="3" fillId="0" borderId="34" xfId="7" applyNumberFormat="1" applyFont="1" applyBorder="1" applyProtection="1">
      <protection locked="0"/>
    </xf>
    <xf numFmtId="42" fontId="13" fillId="11" borderId="36" xfId="2" applyNumberFormat="1" applyFont="1" applyFill="1" applyBorder="1" applyAlignment="1" applyProtection="1"/>
    <xf numFmtId="42" fontId="5" fillId="0" borderId="8" xfId="0" applyNumberFormat="1" applyFont="1" applyBorder="1" applyProtection="1">
      <protection locked="0"/>
    </xf>
    <xf numFmtId="42" fontId="5" fillId="0" borderId="84" xfId="0" applyNumberFormat="1" applyFont="1" applyBorder="1" applyProtection="1">
      <protection locked="0"/>
    </xf>
    <xf numFmtId="42" fontId="13" fillId="11" borderId="24" xfId="2" applyNumberFormat="1" applyFont="1" applyFill="1" applyBorder="1" applyAlignment="1" applyProtection="1"/>
    <xf numFmtId="49" fontId="9" fillId="0" borderId="27" xfId="0" applyNumberFormat="1" applyFont="1" applyBorder="1" applyAlignment="1" applyProtection="1">
      <alignment horizontal="center"/>
      <protection locked="0"/>
    </xf>
    <xf numFmtId="0" fontId="5" fillId="0" borderId="6" xfId="0" applyFont="1" applyBorder="1" applyAlignment="1" applyProtection="1">
      <alignment horizontal="left"/>
      <protection locked="0"/>
    </xf>
    <xf numFmtId="0" fontId="10" fillId="0" borderId="6" xfId="0" applyFont="1" applyBorder="1" applyAlignment="1" applyProtection="1">
      <alignment horizontal="center"/>
      <protection locked="0"/>
    </xf>
    <xf numFmtId="49" fontId="29" fillId="0" borderId="34" xfId="0" applyNumberFormat="1" applyFont="1" applyBorder="1" applyAlignment="1" applyProtection="1">
      <alignment horizontal="left"/>
      <protection locked="0"/>
    </xf>
    <xf numFmtId="0" fontId="12" fillId="8" borderId="99" xfId="0" applyFont="1" applyFill="1" applyBorder="1"/>
    <xf numFmtId="0" fontId="13" fillId="0" borderId="100" xfId="0" applyFont="1" applyBorder="1" applyAlignment="1">
      <alignment horizontal="left"/>
    </xf>
    <xf numFmtId="49" fontId="29" fillId="0" borderId="119" xfId="0" applyNumberFormat="1" applyFont="1" applyBorder="1" applyAlignment="1" applyProtection="1">
      <alignment horizontal="left"/>
      <protection locked="0"/>
    </xf>
    <xf numFmtId="41" fontId="12" fillId="0" borderId="6" xfId="1" applyNumberFormat="1" applyFont="1" applyBorder="1" applyAlignment="1" applyProtection="1">
      <protection locked="0"/>
    </xf>
    <xf numFmtId="167" fontId="72" fillId="0" borderId="0" xfId="1" applyNumberFormat="1" applyFont="1" applyBorder="1" applyAlignment="1">
      <alignment horizontal="right" vertical="center"/>
    </xf>
    <xf numFmtId="180" fontId="72" fillId="0" borderId="0" xfId="1" applyNumberFormat="1" applyFont="1" applyBorder="1" applyAlignment="1">
      <alignment horizontal="right" vertical="center"/>
    </xf>
    <xf numFmtId="167" fontId="73" fillId="0" borderId="0" xfId="1" applyNumberFormat="1" applyFont="1" applyBorder="1" applyAlignment="1">
      <alignment horizontal="right" vertical="center"/>
    </xf>
    <xf numFmtId="0" fontId="72" fillId="0" borderId="98" xfId="0" applyFont="1" applyBorder="1" applyAlignment="1">
      <alignment vertical="center"/>
    </xf>
    <xf numFmtId="0" fontId="73" fillId="0" borderId="39" xfId="0" applyFont="1" applyBorder="1" applyAlignment="1">
      <alignment horizontal="right" vertical="center"/>
    </xf>
    <xf numFmtId="180" fontId="72" fillId="13" borderId="59" xfId="1" applyNumberFormat="1" applyFont="1" applyFill="1" applyBorder="1" applyAlignment="1">
      <alignment horizontal="right" vertical="center"/>
    </xf>
    <xf numFmtId="0" fontId="74" fillId="0" borderId="98" xfId="0" applyFont="1" applyBorder="1" applyAlignment="1">
      <alignment vertical="center"/>
    </xf>
    <xf numFmtId="0" fontId="3" fillId="12" borderId="46" xfId="0" applyFont="1" applyFill="1" applyBorder="1"/>
    <xf numFmtId="0" fontId="77" fillId="0" borderId="7" xfId="0" applyFont="1" applyBorder="1" applyAlignment="1">
      <alignment horizontal="center" wrapText="1"/>
    </xf>
    <xf numFmtId="0" fontId="72" fillId="0" borderId="38" xfId="0" applyFont="1" applyBorder="1" applyAlignment="1">
      <alignment horizontal="center" vertical="center" wrapText="1"/>
    </xf>
    <xf numFmtId="0" fontId="3" fillId="0" borderId="81" xfId="0" applyFont="1" applyBorder="1"/>
    <xf numFmtId="0" fontId="3" fillId="0" borderId="46" xfId="0" applyFont="1" applyBorder="1"/>
    <xf numFmtId="0" fontId="72" fillId="0" borderId="46" xfId="0" applyFont="1" applyBorder="1" applyAlignment="1">
      <alignment horizontal="right" vertical="center"/>
    </xf>
    <xf numFmtId="0" fontId="79" fillId="0" borderId="44" xfId="0" applyFont="1" applyBorder="1" applyAlignment="1">
      <alignment horizontal="center" wrapText="1"/>
    </xf>
    <xf numFmtId="165" fontId="3" fillId="0" borderId="0" xfId="1" applyFont="1"/>
    <xf numFmtId="0" fontId="72" fillId="0" borderId="44" xfId="0" applyFont="1" applyBorder="1" applyAlignment="1">
      <alignment horizontal="center" vertical="center"/>
    </xf>
    <xf numFmtId="0" fontId="81" fillId="0" borderId="98" xfId="0" applyFont="1" applyBorder="1" applyAlignment="1">
      <alignment vertical="center"/>
    </xf>
    <xf numFmtId="0" fontId="72" fillId="0" borderId="44" xfId="0" applyFont="1" applyBorder="1" applyAlignment="1">
      <alignment horizontal="center" wrapText="1"/>
    </xf>
    <xf numFmtId="0" fontId="84" fillId="12" borderId="81" xfId="0" applyFont="1" applyFill="1" applyBorder="1"/>
    <xf numFmtId="0" fontId="84" fillId="12" borderId="46" xfId="0" applyFont="1" applyFill="1" applyBorder="1"/>
    <xf numFmtId="0" fontId="85" fillId="12" borderId="39" xfId="0" applyFont="1" applyFill="1" applyBorder="1" applyAlignment="1">
      <alignment horizontal="right" vertical="center"/>
    </xf>
    <xf numFmtId="6" fontId="85" fillId="12" borderId="39" xfId="0" applyNumberFormat="1" applyFont="1" applyFill="1" applyBorder="1" applyAlignment="1">
      <alignment horizontal="center" vertical="center"/>
    </xf>
    <xf numFmtId="0" fontId="74" fillId="0" borderId="0" xfId="0" applyFont="1" applyAlignment="1">
      <alignment vertical="center"/>
    </xf>
    <xf numFmtId="0" fontId="0" fillId="12" borderId="81" xfId="0" applyFill="1" applyBorder="1"/>
    <xf numFmtId="0" fontId="72" fillId="12" borderId="46" xfId="0" applyFont="1" applyFill="1" applyBorder="1" applyAlignment="1">
      <alignment vertical="center"/>
    </xf>
    <xf numFmtId="9" fontId="72" fillId="0" borderId="98" xfId="0" applyNumberFormat="1" applyFont="1" applyBorder="1" applyAlignment="1">
      <alignment vertical="center"/>
    </xf>
    <xf numFmtId="180" fontId="85" fillId="12" borderId="39" xfId="0" applyNumberFormat="1" applyFont="1" applyFill="1" applyBorder="1" applyAlignment="1">
      <alignment horizontal="center" vertical="center"/>
    </xf>
    <xf numFmtId="0" fontId="12" fillId="0" borderId="87" xfId="0" applyFont="1" applyBorder="1"/>
    <xf numFmtId="0" fontId="12" fillId="0" borderId="121" xfId="0" applyFont="1" applyBorder="1"/>
    <xf numFmtId="0" fontId="49" fillId="13" borderId="98" xfId="0" applyFont="1" applyFill="1" applyBorder="1" applyAlignment="1">
      <alignment horizontal="left"/>
    </xf>
    <xf numFmtId="0" fontId="77" fillId="0" borderId="98" xfId="0" applyFont="1" applyBorder="1"/>
    <xf numFmtId="0" fontId="2" fillId="0" borderId="0" xfId="0" applyFont="1" applyAlignment="1">
      <alignment horizontal="center" vertical="top"/>
    </xf>
    <xf numFmtId="0" fontId="2" fillId="0" borderId="0" xfId="0" applyFont="1" applyAlignment="1">
      <alignment vertical="top"/>
    </xf>
    <xf numFmtId="0" fontId="3" fillId="0" borderId="0" xfId="0" applyFont="1" applyAlignment="1">
      <alignment vertical="center" wrapText="1"/>
    </xf>
    <xf numFmtId="0" fontId="3" fillId="0" borderId="7" xfId="0" applyFont="1" applyBorder="1" applyAlignment="1">
      <alignment vertical="top"/>
    </xf>
    <xf numFmtId="0" fontId="3" fillId="0" borderId="0" xfId="0" applyFont="1" applyAlignment="1">
      <alignment horizontal="left" vertical="center"/>
    </xf>
    <xf numFmtId="0" fontId="77" fillId="0" borderId="98" xfId="0" applyFont="1" applyBorder="1" applyAlignment="1">
      <alignment horizontal="left" vertical="top" indent="1"/>
    </xf>
    <xf numFmtId="0" fontId="3" fillId="0" borderId="0" xfId="0" applyFont="1" applyAlignment="1">
      <alignment horizontal="left" vertical="top" indent="1"/>
    </xf>
    <xf numFmtId="0" fontId="12" fillId="0" borderId="35" xfId="0" applyFont="1" applyBorder="1"/>
    <xf numFmtId="0" fontId="13" fillId="0" borderId="32" xfId="0" applyFont="1" applyBorder="1"/>
    <xf numFmtId="0" fontId="2" fillId="4" borderId="32" xfId="0" applyFont="1" applyFill="1" applyBorder="1" applyAlignment="1">
      <alignment horizontal="center"/>
    </xf>
    <xf numFmtId="0" fontId="56" fillId="13" borderId="98" xfId="0" applyFont="1" applyFill="1" applyBorder="1" applyAlignment="1">
      <alignment horizontal="left"/>
    </xf>
    <xf numFmtId="0" fontId="77" fillId="0" borderId="0" xfId="0" applyFont="1" applyAlignment="1">
      <alignment horizontal="right"/>
    </xf>
    <xf numFmtId="0" fontId="2" fillId="0" borderId="0" xfId="0" applyFont="1" applyAlignment="1">
      <alignment horizontal="right" vertical="top"/>
    </xf>
    <xf numFmtId="0" fontId="79" fillId="0" borderId="0" xfId="0" applyFont="1" applyAlignment="1">
      <alignment horizontal="center" vertical="top"/>
    </xf>
    <xf numFmtId="0" fontId="77" fillId="0" borderId="0" xfId="0" applyFont="1" applyAlignment="1">
      <alignment horizontal="left" vertical="top" wrapText="1"/>
    </xf>
    <xf numFmtId="0" fontId="77" fillId="0" borderId="7" xfId="0" applyFont="1" applyBorder="1"/>
    <xf numFmtId="0" fontId="71" fillId="0" borderId="0" xfId="0" applyFont="1" applyAlignment="1">
      <alignment horizontal="left" vertical="top"/>
    </xf>
    <xf numFmtId="0" fontId="72" fillId="0" borderId="0" xfId="0" applyFont="1" applyAlignment="1">
      <alignment horizontal="center" vertical="center"/>
    </xf>
    <xf numFmtId="0" fontId="72" fillId="0" borderId="0" xfId="0" applyFont="1" applyAlignment="1">
      <alignment horizontal="right" vertical="center"/>
    </xf>
    <xf numFmtId="0" fontId="0" fillId="0" borderId="98" xfId="0" applyBorder="1"/>
    <xf numFmtId="0" fontId="72" fillId="0" borderId="0" xfId="0" applyFont="1" applyAlignment="1">
      <alignment vertical="center"/>
    </xf>
    <xf numFmtId="0" fontId="72" fillId="0" borderId="0" xfId="0" applyFont="1" applyAlignment="1">
      <alignment vertical="center" wrapText="1"/>
    </xf>
    <xf numFmtId="0" fontId="69" fillId="0" borderId="0" xfId="0" applyFont="1" applyAlignment="1">
      <alignment horizontal="left" vertical="top"/>
    </xf>
    <xf numFmtId="0" fontId="71" fillId="0" borderId="0" xfId="0" applyFont="1"/>
    <xf numFmtId="167" fontId="73" fillId="0" borderId="7" xfId="1" applyNumberFormat="1" applyFont="1" applyBorder="1" applyAlignment="1">
      <alignment horizontal="center" vertical="center"/>
    </xf>
    <xf numFmtId="0" fontId="83" fillId="0" borderId="0" xfId="0" applyFont="1"/>
    <xf numFmtId="0" fontId="80" fillId="0" borderId="0" xfId="0" applyFont="1"/>
    <xf numFmtId="0" fontId="77" fillId="0" borderId="0" xfId="0" applyFont="1" applyAlignment="1">
      <alignment horizontal="left" vertical="center"/>
    </xf>
    <xf numFmtId="0" fontId="79" fillId="0" borderId="0" xfId="0" applyFont="1" applyAlignment="1">
      <alignment horizontal="left" vertical="top" wrapText="1"/>
    </xf>
    <xf numFmtId="0" fontId="79" fillId="0" borderId="7" xfId="0" applyFont="1" applyBorder="1" applyAlignment="1">
      <alignment horizontal="left" vertical="top" wrapText="1"/>
    </xf>
    <xf numFmtId="0" fontId="69" fillId="0" borderId="98" xfId="0" applyFont="1" applyBorder="1"/>
    <xf numFmtId="1" fontId="72" fillId="0" borderId="0" xfId="0" applyNumberFormat="1" applyFont="1" applyAlignment="1">
      <alignment horizontal="center"/>
    </xf>
    <xf numFmtId="0" fontId="72" fillId="0" borderId="0" xfId="0" applyFont="1" applyAlignment="1">
      <alignment horizontal="left" vertical="center"/>
    </xf>
    <xf numFmtId="0" fontId="79" fillId="0" borderId="0" xfId="0" applyFont="1"/>
    <xf numFmtId="0" fontId="79" fillId="0" borderId="0" xfId="0" applyFont="1" applyAlignment="1">
      <alignment horizontal="left"/>
    </xf>
    <xf numFmtId="0" fontId="77" fillId="0" borderId="0" xfId="0" applyFont="1" applyAlignment="1">
      <alignment horizontal="left"/>
    </xf>
    <xf numFmtId="3" fontId="73" fillId="0" borderId="0" xfId="0" applyNumberFormat="1" applyFont="1" applyAlignment="1">
      <alignment horizontal="right" vertical="center"/>
    </xf>
    <xf numFmtId="0" fontId="77" fillId="0" borderId="7" xfId="0" applyFont="1" applyBorder="1" applyAlignment="1">
      <alignment horizontal="center"/>
    </xf>
    <xf numFmtId="0" fontId="75" fillId="0" borderId="0" xfId="0" applyFont="1" applyAlignment="1">
      <alignment horizontal="left" vertical="center"/>
    </xf>
    <xf numFmtId="0" fontId="0" fillId="0" borderId="7" xfId="0" applyBorder="1"/>
    <xf numFmtId="3" fontId="73" fillId="0" borderId="0" xfId="0" applyNumberFormat="1" applyFont="1" applyAlignment="1">
      <alignment horizontal="center" vertical="center"/>
    </xf>
    <xf numFmtId="165" fontId="3" fillId="0" borderId="0" xfId="1" applyFont="1" applyBorder="1"/>
    <xf numFmtId="0" fontId="82" fillId="0" borderId="0" xfId="0" applyFont="1" applyAlignment="1">
      <alignment vertical="center"/>
    </xf>
    <xf numFmtId="3" fontId="73" fillId="0" borderId="0" xfId="0" applyNumberFormat="1" applyFont="1" applyAlignment="1">
      <alignment horizontal="left" vertical="center"/>
    </xf>
    <xf numFmtId="0" fontId="12" fillId="12" borderId="81" xfId="0" applyFont="1" applyFill="1" applyBorder="1"/>
    <xf numFmtId="170" fontId="3" fillId="0" borderId="6" xfId="0" applyNumberFormat="1" applyFont="1" applyBorder="1" applyAlignment="1" applyProtection="1">
      <alignment horizontal="center"/>
      <protection locked="0"/>
    </xf>
    <xf numFmtId="0" fontId="9" fillId="0" borderId="90" xfId="0" applyFont="1" applyBorder="1" applyAlignment="1" applyProtection="1">
      <alignment wrapText="1"/>
      <protection locked="0"/>
    </xf>
    <xf numFmtId="0" fontId="9" fillId="0" borderId="1" xfId="0" applyFont="1" applyBorder="1" applyAlignment="1" applyProtection="1">
      <alignment wrapText="1"/>
      <protection locked="0"/>
    </xf>
    <xf numFmtId="49" fontId="9" fillId="0" borderId="40" xfId="0" applyNumberFormat="1" applyFont="1" applyBorder="1" applyAlignment="1" applyProtection="1">
      <alignment horizontal="center"/>
      <protection locked="0"/>
    </xf>
    <xf numFmtId="49" fontId="9" fillId="0" borderId="74" xfId="0" applyNumberFormat="1" applyFont="1" applyBorder="1" applyAlignment="1" applyProtection="1">
      <alignment horizontal="center"/>
      <protection locked="0"/>
    </xf>
    <xf numFmtId="164" fontId="2" fillId="0" borderId="0" xfId="2" applyFont="1" applyBorder="1" applyAlignment="1" applyProtection="1"/>
    <xf numFmtId="167" fontId="13" fillId="0" borderId="0" xfId="1" applyNumberFormat="1" applyFont="1" applyFill="1" applyBorder="1" applyAlignment="1" applyProtection="1">
      <alignment horizontal="center"/>
    </xf>
    <xf numFmtId="178" fontId="12" fillId="0" borderId="6" xfId="1" applyNumberFormat="1" applyFont="1" applyFill="1" applyBorder="1" applyProtection="1">
      <protection locked="0"/>
    </xf>
    <xf numFmtId="1" fontId="13" fillId="0" borderId="0" xfId="1" applyNumberFormat="1" applyFont="1" applyFill="1" applyBorder="1" applyAlignment="1" applyProtection="1">
      <alignment horizontal="center" vertical="center"/>
    </xf>
    <xf numFmtId="167" fontId="12" fillId="0" borderId="8" xfId="1" applyNumberFormat="1" applyFont="1" applyFill="1" applyBorder="1" applyProtection="1">
      <protection locked="0"/>
    </xf>
    <xf numFmtId="169" fontId="9" fillId="0" borderId="6" xfId="1" applyNumberFormat="1" applyFont="1" applyFill="1" applyBorder="1" applyAlignment="1" applyProtection="1">
      <protection locked="0"/>
    </xf>
    <xf numFmtId="167" fontId="12" fillId="0" borderId="0" xfId="0" applyNumberFormat="1" applyFont="1"/>
    <xf numFmtId="9" fontId="2" fillId="0" borderId="20" xfId="7" applyFont="1" applyFill="1" applyBorder="1" applyAlignment="1" applyProtection="1">
      <alignment horizontal="center"/>
    </xf>
    <xf numFmtId="178" fontId="13" fillId="11" borderId="20" xfId="1" applyNumberFormat="1" applyFont="1" applyFill="1" applyBorder="1" applyAlignment="1" applyProtection="1">
      <alignment horizontal="center" vertical="center"/>
    </xf>
    <xf numFmtId="167" fontId="2" fillId="11" borderId="6" xfId="0" applyNumberFormat="1" applyFont="1" applyFill="1" applyBorder="1"/>
    <xf numFmtId="167" fontId="13" fillId="11" borderId="6" xfId="0" applyNumberFormat="1" applyFont="1" applyFill="1" applyBorder="1"/>
    <xf numFmtId="167" fontId="2" fillId="11" borderId="8" xfId="0" applyNumberFormat="1" applyFont="1" applyFill="1" applyBorder="1"/>
    <xf numFmtId="10" fontId="10" fillId="11" borderId="6" xfId="7" applyNumberFormat="1" applyFont="1" applyFill="1" applyBorder="1" applyAlignment="1" applyProtection="1"/>
    <xf numFmtId="42" fontId="12" fillId="11" borderId="33" xfId="2" applyNumberFormat="1" applyFont="1" applyFill="1" applyBorder="1" applyProtection="1"/>
    <xf numFmtId="0" fontId="3" fillId="0" borderId="6" xfId="0" applyFont="1" applyBorder="1" applyAlignment="1" applyProtection="1">
      <alignment horizontal="left"/>
      <protection locked="0"/>
    </xf>
    <xf numFmtId="0" fontId="5" fillId="0" borderId="8" xfId="0" applyFont="1" applyBorder="1" applyAlignment="1" applyProtection="1">
      <alignment horizontal="center"/>
      <protection locked="0"/>
    </xf>
    <xf numFmtId="49" fontId="5" fillId="0" borderId="8" xfId="0" applyNumberFormat="1" applyFont="1" applyBorder="1" applyProtection="1">
      <protection locked="0"/>
    </xf>
    <xf numFmtId="0" fontId="13" fillId="0" borderId="6" xfId="0" applyFont="1" applyBorder="1" applyProtection="1">
      <protection locked="0"/>
    </xf>
    <xf numFmtId="0" fontId="5" fillId="0" borderId="8" xfId="0" applyFont="1" applyBorder="1" applyProtection="1">
      <protection locked="0"/>
    </xf>
    <xf numFmtId="42" fontId="12" fillId="11" borderId="33" xfId="2" applyNumberFormat="1" applyFont="1" applyFill="1" applyBorder="1" applyAlignment="1" applyProtection="1">
      <alignment horizontal="left"/>
    </xf>
    <xf numFmtId="41" fontId="3" fillId="0" borderId="34" xfId="0" applyNumberFormat="1" applyFont="1" applyBorder="1" applyProtection="1">
      <protection locked="0"/>
    </xf>
    <xf numFmtId="172" fontId="0" fillId="9" borderId="1" xfId="2" applyNumberFormat="1" applyFont="1" applyFill="1" applyBorder="1" applyAlignment="1" applyProtection="1">
      <alignment horizontal="right" indent="1"/>
      <protection locked="0"/>
    </xf>
    <xf numFmtId="172" fontId="0" fillId="0" borderId="1" xfId="2" applyNumberFormat="1" applyFont="1" applyFill="1" applyBorder="1" applyAlignment="1" applyProtection="1">
      <alignment horizontal="right" indent="1"/>
      <protection locked="0"/>
    </xf>
    <xf numFmtId="168" fontId="73" fillId="0" borderId="0" xfId="2" applyNumberFormat="1" applyFont="1" applyBorder="1" applyAlignment="1">
      <alignment horizontal="center" vertical="center"/>
    </xf>
    <xf numFmtId="0" fontId="76" fillId="0" borderId="0" xfId="0" applyFont="1" applyBorder="1" applyAlignment="1">
      <alignment horizontal="right" vertical="center"/>
    </xf>
    <xf numFmtId="9" fontId="72" fillId="0" borderId="0" xfId="7" applyFont="1" applyBorder="1" applyAlignment="1">
      <alignment horizontal="center" vertical="center"/>
    </xf>
    <xf numFmtId="0" fontId="12" fillId="0" borderId="0" xfId="0" applyFont="1" applyBorder="1"/>
    <xf numFmtId="0" fontId="76" fillId="0" borderId="0" xfId="0" applyFont="1" applyAlignment="1">
      <alignment vertical="center"/>
    </xf>
    <xf numFmtId="1" fontId="72" fillId="11" borderId="6" xfId="0" applyNumberFormat="1" applyFont="1" applyFill="1" applyBorder="1" applyAlignment="1">
      <alignment horizontal="center"/>
    </xf>
    <xf numFmtId="180" fontId="72" fillId="11" borderId="50" xfId="1" applyNumberFormat="1" applyFont="1" applyFill="1" applyBorder="1" applyAlignment="1">
      <alignment horizontal="right" vertical="center"/>
    </xf>
    <xf numFmtId="0" fontId="72" fillId="11" borderId="50" xfId="1" applyNumberFormat="1" applyFont="1" applyFill="1" applyBorder="1" applyAlignment="1">
      <alignment horizontal="right" vertical="center"/>
    </xf>
    <xf numFmtId="180" fontId="72" fillId="11" borderId="33" xfId="1" applyNumberFormat="1" applyFont="1" applyFill="1" applyBorder="1" applyAlignment="1">
      <alignment horizontal="right" vertical="center"/>
    </xf>
    <xf numFmtId="180" fontId="72" fillId="11" borderId="59" xfId="1" applyNumberFormat="1" applyFont="1" applyFill="1" applyBorder="1" applyAlignment="1">
      <alignment horizontal="right" vertical="center"/>
    </xf>
    <xf numFmtId="180" fontId="72" fillId="11" borderId="53" xfId="1" applyNumberFormat="1" applyFont="1" applyFill="1" applyBorder="1" applyAlignment="1">
      <alignment horizontal="right" vertical="center"/>
    </xf>
    <xf numFmtId="3" fontId="73" fillId="11" borderId="38" xfId="0" applyNumberFormat="1" applyFont="1" applyFill="1" applyBorder="1" applyAlignment="1">
      <alignment horizontal="right" vertical="center"/>
    </xf>
    <xf numFmtId="168" fontId="72" fillId="11" borderId="50" xfId="2" applyNumberFormat="1" applyFont="1" applyFill="1" applyBorder="1" applyAlignment="1">
      <alignment horizontal="center" vertical="center"/>
    </xf>
    <xf numFmtId="6" fontId="72" fillId="11" borderId="50" xfId="0" applyNumberFormat="1" applyFont="1" applyFill="1" applyBorder="1" applyAlignment="1">
      <alignment horizontal="right" vertical="center"/>
    </xf>
    <xf numFmtId="6" fontId="72" fillId="11" borderId="120" xfId="0" applyNumberFormat="1" applyFont="1" applyFill="1" applyBorder="1" applyAlignment="1">
      <alignment vertical="center"/>
    </xf>
    <xf numFmtId="6" fontId="72" fillId="11" borderId="120" xfId="0" applyNumberFormat="1" applyFont="1" applyFill="1" applyBorder="1" applyAlignment="1">
      <alignment horizontal="right" vertical="center"/>
    </xf>
    <xf numFmtId="180" fontId="72" fillId="11" borderId="120" xfId="1" applyNumberFormat="1" applyFont="1" applyFill="1" applyBorder="1" applyAlignment="1">
      <alignment horizontal="right" vertical="center"/>
    </xf>
    <xf numFmtId="180" fontId="73" fillId="11" borderId="38" xfId="1" applyNumberFormat="1" applyFont="1" applyFill="1" applyBorder="1" applyAlignment="1">
      <alignment horizontal="right" vertical="center"/>
    </xf>
    <xf numFmtId="10" fontId="79" fillId="11" borderId="38" xfId="0" applyNumberFormat="1" applyFont="1" applyFill="1" applyBorder="1" applyAlignment="1">
      <alignment horizontal="center"/>
    </xf>
    <xf numFmtId="167" fontId="72" fillId="11" borderId="50" xfId="1" applyNumberFormat="1" applyFont="1" applyFill="1" applyBorder="1" applyAlignment="1">
      <alignment horizontal="right" vertical="center"/>
    </xf>
    <xf numFmtId="167" fontId="73" fillId="11" borderId="38" xfId="1" applyNumberFormat="1" applyFont="1" applyFill="1" applyBorder="1" applyAlignment="1">
      <alignment horizontal="right" vertical="center"/>
    </xf>
    <xf numFmtId="6" fontId="72" fillId="11" borderId="50" xfId="0" applyNumberFormat="1" applyFont="1" applyFill="1" applyBorder="1" applyAlignment="1">
      <alignment vertical="center"/>
    </xf>
    <xf numFmtId="167" fontId="72" fillId="11" borderId="31" xfId="1" applyNumberFormat="1" applyFont="1" applyFill="1" applyBorder="1" applyAlignment="1">
      <alignment horizontal="right" vertical="center"/>
    </xf>
    <xf numFmtId="167" fontId="72" fillId="11" borderId="119" xfId="1" applyNumberFormat="1" applyFont="1" applyFill="1" applyBorder="1" applyAlignment="1">
      <alignment horizontal="right" vertical="center"/>
    </xf>
    <xf numFmtId="167" fontId="72" fillId="11" borderId="7" xfId="1" applyNumberFormat="1" applyFont="1" applyFill="1" applyBorder="1" applyAlignment="1">
      <alignment horizontal="right" vertical="center"/>
    </xf>
    <xf numFmtId="167" fontId="73" fillId="11" borderId="39" xfId="0" applyNumberFormat="1" applyFont="1" applyFill="1" applyBorder="1" applyAlignment="1">
      <alignment vertical="center"/>
    </xf>
    <xf numFmtId="167" fontId="73" fillId="11" borderId="39" xfId="0" applyNumberFormat="1" applyFont="1" applyFill="1" applyBorder="1" applyAlignment="1">
      <alignment horizontal="center" vertical="center"/>
    </xf>
    <xf numFmtId="10" fontId="79" fillId="11" borderId="38" xfId="7" applyNumberFormat="1" applyFont="1" applyFill="1" applyBorder="1" applyAlignment="1">
      <alignment horizontal="center"/>
    </xf>
    <xf numFmtId="38" fontId="79" fillId="11" borderId="0" xfId="0" applyNumberFormat="1" applyFont="1" applyFill="1"/>
    <xf numFmtId="6" fontId="73" fillId="11" borderId="38" xfId="0" applyNumberFormat="1" applyFont="1" applyFill="1" applyBorder="1" applyAlignment="1">
      <alignment horizontal="center" vertical="center"/>
    </xf>
    <xf numFmtId="6" fontId="73" fillId="11" borderId="39" xfId="0" applyNumberFormat="1" applyFont="1" applyFill="1" applyBorder="1" applyAlignment="1">
      <alignment horizontal="center" vertical="center"/>
    </xf>
    <xf numFmtId="9" fontId="72" fillId="11" borderId="38" xfId="7" applyFont="1" applyFill="1" applyBorder="1" applyAlignment="1">
      <alignment horizontal="center" vertical="center"/>
    </xf>
    <xf numFmtId="9" fontId="79" fillId="11" borderId="38" xfId="0" applyNumberFormat="1" applyFont="1" applyFill="1" applyBorder="1" applyAlignment="1">
      <alignment horizontal="center"/>
    </xf>
    <xf numFmtId="0" fontId="0" fillId="19" borderId="0" xfId="0" applyFill="1" applyAlignment="1">
      <alignment vertical="center"/>
    </xf>
    <xf numFmtId="0" fontId="2" fillId="0" borderId="61" xfId="0" applyFont="1" applyBorder="1" applyAlignment="1">
      <alignment horizontal="center"/>
    </xf>
    <xf numFmtId="0" fontId="10" fillId="0" borderId="80" xfId="0" applyFont="1" applyBorder="1" applyAlignment="1">
      <alignment horizontal="center"/>
    </xf>
    <xf numFmtId="0" fontId="2" fillId="19" borderId="0" xfId="0" applyFont="1" applyFill="1" applyBorder="1"/>
    <xf numFmtId="0" fontId="76" fillId="19" borderId="0" xfId="0" applyFont="1" applyFill="1" applyAlignment="1">
      <alignment vertical="center"/>
    </xf>
    <xf numFmtId="0" fontId="76" fillId="19" borderId="38" xfId="0" applyFont="1" applyFill="1" applyBorder="1" applyAlignment="1" applyProtection="1">
      <alignment horizontal="right" vertical="center"/>
      <protection locked="0"/>
    </xf>
    <xf numFmtId="0" fontId="29" fillId="0" borderId="25" xfId="0" applyFont="1" applyBorder="1" applyAlignment="1" applyProtection="1">
      <alignment horizontal="left"/>
      <protection locked="0"/>
    </xf>
    <xf numFmtId="0" fontId="49" fillId="13" borderId="0" xfId="0" applyFont="1" applyFill="1" applyAlignment="1" applyProtection="1">
      <alignment horizontal="left"/>
    </xf>
    <xf numFmtId="0" fontId="8" fillId="0" borderId="0" xfId="0" applyFont="1" applyProtection="1"/>
    <xf numFmtId="0" fontId="2" fillId="0" borderId="0" xfId="0" applyFont="1" applyProtection="1"/>
    <xf numFmtId="0" fontId="49" fillId="0" borderId="0" xfId="0" applyFont="1" applyAlignment="1" applyProtection="1">
      <alignment horizontal="left"/>
    </xf>
    <xf numFmtId="0" fontId="4" fillId="0" borderId="0" xfId="0" applyFont="1" applyProtection="1"/>
    <xf numFmtId="0" fontId="4" fillId="0" borderId="0" xfId="0" applyFont="1" applyAlignment="1" applyProtection="1">
      <alignment horizontal="left"/>
    </xf>
    <xf numFmtId="0" fontId="0" fillId="0" borderId="0" xfId="0" applyProtection="1"/>
    <xf numFmtId="0" fontId="13" fillId="0" borderId="0" xfId="0" applyFont="1" applyProtection="1"/>
    <xf numFmtId="0" fontId="2" fillId="0" borderId="0" xfId="0" applyFont="1" applyAlignment="1" applyProtection="1">
      <alignment horizontal="right"/>
    </xf>
    <xf numFmtId="0" fontId="13" fillId="0" borderId="0" xfId="0" applyFont="1" applyAlignment="1" applyProtection="1">
      <alignment horizontal="center"/>
    </xf>
    <xf numFmtId="0" fontId="5" fillId="0" borderId="0" xfId="0" applyFont="1" applyProtection="1"/>
    <xf numFmtId="0" fontId="11" fillId="0" borderId="0" xfId="0" applyFont="1" applyAlignment="1" applyProtection="1">
      <alignment horizontal="center"/>
    </xf>
    <xf numFmtId="0" fontId="11" fillId="0" borderId="0" xfId="0" applyFont="1" applyProtection="1"/>
    <xf numFmtId="0" fontId="10" fillId="0" borderId="0" xfId="0" applyFont="1" applyAlignment="1" applyProtection="1">
      <alignment horizontal="center"/>
    </xf>
    <xf numFmtId="0" fontId="10" fillId="0" borderId="0" xfId="0" applyFont="1" applyProtection="1"/>
    <xf numFmtId="0" fontId="10" fillId="0" borderId="0" xfId="0" applyFont="1" applyAlignment="1" applyProtection="1">
      <alignment vertical="top"/>
    </xf>
    <xf numFmtId="0" fontId="11" fillId="0" borderId="0" xfId="0" applyFont="1" applyAlignment="1" applyProtection="1">
      <alignment horizontal="right"/>
    </xf>
    <xf numFmtId="0" fontId="13" fillId="0" borderId="0" xfId="0"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alignment horizontal="left"/>
    </xf>
    <xf numFmtId="0" fontId="0" fillId="0" borderId="0" xfId="0" applyAlignment="1" applyProtection="1">
      <alignment horizontal="right"/>
    </xf>
    <xf numFmtId="0" fontId="0" fillId="0" borderId="0" xfId="0" applyAlignment="1" applyProtection="1">
      <alignment horizontal="left"/>
    </xf>
    <xf numFmtId="0" fontId="4" fillId="0" borderId="0" xfId="0" applyFont="1" applyAlignment="1" applyProtection="1">
      <alignment horizontal="center"/>
    </xf>
    <xf numFmtId="0" fontId="3" fillId="0" borderId="0" xfId="0" applyFont="1" applyAlignment="1" applyProtection="1">
      <alignment horizontal="right"/>
    </xf>
    <xf numFmtId="0" fontId="13" fillId="0" borderId="0" xfId="0" applyFont="1" applyAlignment="1" applyProtection="1">
      <alignment horizontal="right"/>
    </xf>
    <xf numFmtId="0" fontId="5" fillId="0" borderId="0" xfId="0" applyFont="1" applyAlignment="1" applyProtection="1">
      <alignment horizontal="center" vertical="center" wrapText="1"/>
    </xf>
    <xf numFmtId="0" fontId="2" fillId="0" borderId="6" xfId="0" applyFont="1" applyBorder="1" applyAlignment="1" applyProtection="1">
      <alignment horizontal="center"/>
    </xf>
    <xf numFmtId="0" fontId="13" fillId="0" borderId="8" xfId="0" applyFont="1" applyBorder="1" applyProtection="1"/>
    <xf numFmtId="0" fontId="3" fillId="0" borderId="0" xfId="0" applyFont="1" applyAlignment="1" applyProtection="1">
      <alignment horizontal="left"/>
    </xf>
    <xf numFmtId="0" fontId="12" fillId="0" borderId="0" xfId="0" applyFont="1" applyProtection="1"/>
    <xf numFmtId="0" fontId="20" fillId="0" borderId="0" xfId="0" applyFont="1" applyProtection="1"/>
    <xf numFmtId="49" fontId="2" fillId="0" borderId="0" xfId="0" applyNumberFormat="1" applyFont="1" applyAlignment="1" applyProtection="1">
      <alignment horizontal="center"/>
    </xf>
    <xf numFmtId="49" fontId="2" fillId="0" borderId="0" xfId="0" applyNumberFormat="1" applyFont="1" applyProtection="1"/>
    <xf numFmtId="49" fontId="53" fillId="0" borderId="0" xfId="0" applyNumberFormat="1" applyFont="1" applyProtection="1"/>
    <xf numFmtId="0" fontId="54" fillId="0" borderId="0" xfId="0" applyFont="1" applyProtection="1"/>
    <xf numFmtId="0" fontId="53" fillId="0" borderId="0" xfId="0" applyFont="1" applyProtection="1"/>
    <xf numFmtId="0" fontId="50" fillId="0" borderId="0" xfId="0" applyFont="1" applyProtection="1"/>
    <xf numFmtId="0" fontId="49" fillId="0" borderId="0" xfId="0" applyFont="1" applyProtection="1"/>
    <xf numFmtId="0" fontId="0" fillId="0" borderId="2" xfId="0" applyBorder="1" applyProtection="1"/>
    <xf numFmtId="0" fontId="6" fillId="0" borderId="2" xfId="0" applyFont="1" applyBorder="1" applyProtection="1"/>
    <xf numFmtId="0" fontId="13" fillId="4" borderId="15" xfId="0" applyFont="1" applyFill="1" applyBorder="1" applyAlignment="1" applyProtection="1">
      <alignment horizontal="center"/>
    </xf>
    <xf numFmtId="0" fontId="2" fillId="0" borderId="2" xfId="0" applyFont="1" applyBorder="1" applyProtection="1"/>
    <xf numFmtId="0" fontId="12" fillId="0" borderId="15" xfId="0" applyFont="1" applyBorder="1" applyProtection="1"/>
    <xf numFmtId="0" fontId="50" fillId="13" borderId="0" xfId="0" applyFont="1" applyFill="1" applyAlignment="1" applyProtection="1">
      <alignment horizontal="left"/>
    </xf>
    <xf numFmtId="0" fontId="4" fillId="0" borderId="0" xfId="0" applyFont="1" applyAlignment="1" applyProtection="1">
      <alignment horizontal="left" indent="1"/>
    </xf>
    <xf numFmtId="0" fontId="12" fillId="0" borderId="9" xfId="0" applyFont="1" applyBorder="1" applyProtection="1"/>
    <xf numFmtId="0" fontId="13" fillId="0" borderId="85" xfId="0" applyFont="1" applyBorder="1" applyAlignment="1" applyProtection="1">
      <alignment horizontal="center"/>
    </xf>
    <xf numFmtId="0" fontId="2" fillId="0" borderId="75" xfId="0" applyFont="1" applyBorder="1" applyAlignment="1" applyProtection="1">
      <alignment horizontal="center"/>
    </xf>
    <xf numFmtId="0" fontId="2" fillId="0" borderId="90" xfId="0" applyFont="1" applyBorder="1" applyAlignment="1" applyProtection="1">
      <alignment horizontal="center"/>
    </xf>
    <xf numFmtId="0" fontId="2" fillId="0" borderId="91" xfId="0" applyFont="1" applyBorder="1" applyAlignment="1" applyProtection="1">
      <alignment horizontal="center"/>
    </xf>
    <xf numFmtId="0" fontId="12" fillId="0" borderId="3" xfId="0" applyFont="1" applyBorder="1" applyProtection="1"/>
    <xf numFmtId="0" fontId="12" fillId="0" borderId="4" xfId="0" applyFont="1" applyBorder="1" applyProtection="1"/>
    <xf numFmtId="0" fontId="2" fillId="0" borderId="44" xfId="0" applyFont="1" applyBorder="1" applyAlignment="1" applyProtection="1">
      <alignment horizontal="center"/>
    </xf>
    <xf numFmtId="0" fontId="13" fillId="0" borderId="35" xfId="0" applyFont="1" applyBorder="1" applyProtection="1"/>
    <xf numFmtId="0" fontId="12" fillId="0" borderId="2" xfId="0" applyFont="1" applyBorder="1" applyProtection="1"/>
    <xf numFmtId="0" fontId="2" fillId="0" borderId="92" xfId="0" applyFont="1" applyBorder="1" applyAlignment="1" applyProtection="1">
      <alignment horizontal="center"/>
    </xf>
    <xf numFmtId="0" fontId="2" fillId="0" borderId="88" xfId="0" applyFont="1" applyBorder="1" applyAlignment="1" applyProtection="1">
      <alignment horizontal="centerContinuous"/>
    </xf>
    <xf numFmtId="0" fontId="2" fillId="0" borderId="32" xfId="0" applyFont="1" applyBorder="1" applyAlignment="1" applyProtection="1">
      <alignment horizontal="center"/>
    </xf>
    <xf numFmtId="0" fontId="2" fillId="0" borderId="87" xfId="0" applyFont="1" applyBorder="1" applyAlignment="1" applyProtection="1">
      <alignment horizontal="center"/>
    </xf>
    <xf numFmtId="0" fontId="4" fillId="0" borderId="15" xfId="0" applyFont="1" applyBorder="1" applyProtection="1"/>
    <xf numFmtId="0" fontId="12" fillId="0" borderId="37" xfId="0" applyFont="1" applyBorder="1" applyProtection="1"/>
    <xf numFmtId="0" fontId="12" fillId="0" borderId="7" xfId="0" applyFont="1" applyBorder="1" applyProtection="1"/>
    <xf numFmtId="0" fontId="3" fillId="0" borderId="5" xfId="0" applyFont="1" applyBorder="1" applyProtection="1"/>
    <xf numFmtId="42" fontId="12" fillId="5" borderId="34" xfId="0" applyNumberFormat="1" applyFont="1" applyFill="1" applyBorder="1" applyProtection="1"/>
    <xf numFmtId="0" fontId="12" fillId="5" borderId="34" xfId="0" applyFont="1" applyFill="1" applyBorder="1" applyProtection="1"/>
    <xf numFmtId="0" fontId="2" fillId="0" borderId="5" xfId="0" applyFont="1" applyBorder="1" applyProtection="1"/>
    <xf numFmtId="42" fontId="13" fillId="11" borderId="39" xfId="0" applyNumberFormat="1" applyFont="1" applyFill="1" applyBorder="1" applyProtection="1"/>
    <xf numFmtId="42" fontId="12" fillId="0" borderId="103" xfId="2" applyNumberFormat="1" applyFont="1" applyBorder="1" applyProtection="1"/>
    <xf numFmtId="0" fontId="3" fillId="0" borderId="98" xfId="0" applyFont="1" applyBorder="1" applyProtection="1"/>
    <xf numFmtId="0" fontId="2" fillId="0" borderId="5" xfId="0" applyFont="1" applyBorder="1" applyAlignment="1" applyProtection="1">
      <alignment horizontal="center"/>
    </xf>
    <xf numFmtId="0" fontId="2" fillId="0" borderId="98" xfId="0" applyFont="1" applyBorder="1" applyAlignment="1" applyProtection="1">
      <alignment horizontal="center"/>
    </xf>
    <xf numFmtId="0" fontId="68" fillId="0" borderId="0" xfId="0" applyFont="1" applyProtection="1"/>
    <xf numFmtId="0" fontId="13" fillId="0" borderId="5" xfId="0" applyFont="1" applyBorder="1" applyProtection="1"/>
    <xf numFmtId="0" fontId="13" fillId="0" borderId="29" xfId="0" applyFont="1" applyBorder="1" applyProtection="1"/>
    <xf numFmtId="0" fontId="13" fillId="0" borderId="9" xfId="0" applyFont="1" applyBorder="1" applyProtection="1"/>
    <xf numFmtId="42" fontId="13" fillId="11" borderId="38" xfId="0" applyNumberFormat="1" applyFont="1" applyFill="1" applyBorder="1" applyProtection="1"/>
    <xf numFmtId="0" fontId="2" fillId="4" borderId="0" xfId="0" applyFont="1" applyFill="1" applyAlignment="1" applyProtection="1">
      <alignment horizontal="centerContinuous"/>
    </xf>
    <xf numFmtId="0" fontId="2" fillId="12" borderId="117" xfId="0" applyFont="1" applyFill="1" applyBorder="1" applyAlignment="1" applyProtection="1">
      <alignment horizontal="left"/>
    </xf>
    <xf numFmtId="0" fontId="3" fillId="12" borderId="117" xfId="0" applyFont="1" applyFill="1" applyBorder="1" applyProtection="1"/>
    <xf numFmtId="0" fontId="2" fillId="12" borderId="117" xfId="0" applyFont="1" applyFill="1" applyBorder="1" applyAlignment="1" applyProtection="1">
      <alignment horizontal="center"/>
    </xf>
    <xf numFmtId="0" fontId="49" fillId="13" borderId="0" xfId="0" applyFont="1" applyFill="1" applyProtection="1"/>
    <xf numFmtId="42" fontId="12" fillId="0" borderId="0" xfId="0" applyNumberFormat="1" applyFont="1" applyProtection="1"/>
    <xf numFmtId="42" fontId="13" fillId="0" borderId="0" xfId="0" applyNumberFormat="1" applyFont="1" applyProtection="1"/>
    <xf numFmtId="42" fontId="13" fillId="11" borderId="2" xfId="2" applyNumberFormat="1" applyFont="1" applyFill="1" applyBorder="1" applyProtection="1"/>
    <xf numFmtId="0" fontId="12" fillId="0" borderId="0" xfId="0" applyFont="1" applyAlignment="1" applyProtection="1">
      <alignment horizontal="center"/>
    </xf>
    <xf numFmtId="0" fontId="2" fillId="18" borderId="0" xfId="0" applyFont="1" applyFill="1" applyProtection="1"/>
    <xf numFmtId="0" fontId="13" fillId="18" borderId="0" xfId="0" applyFont="1" applyFill="1" applyAlignment="1" applyProtection="1">
      <alignment horizontal="center"/>
    </xf>
    <xf numFmtId="10" fontId="13" fillId="18" borderId="6" xfId="7" applyNumberFormat="1" applyFont="1" applyFill="1" applyBorder="1" applyProtection="1"/>
    <xf numFmtId="42" fontId="13" fillId="0" borderId="6" xfId="1" applyNumberFormat="1" applyFont="1" applyFill="1" applyBorder="1" applyProtection="1"/>
    <xf numFmtId="42" fontId="2" fillId="11" borderId="2" xfId="2" applyNumberFormat="1" applyFont="1" applyFill="1" applyBorder="1" applyProtection="1"/>
    <xf numFmtId="0" fontId="49" fillId="13" borderId="18" xfId="0" applyFont="1" applyFill="1" applyBorder="1" applyProtection="1"/>
    <xf numFmtId="0" fontId="12" fillId="0" borderId="17" xfId="0" applyFont="1" applyBorder="1" applyProtection="1"/>
    <xf numFmtId="0" fontId="13" fillId="0" borderId="3" xfId="0" applyFont="1" applyBorder="1" applyProtection="1"/>
    <xf numFmtId="0" fontId="2" fillId="0" borderId="4" xfId="0" applyFont="1" applyBorder="1" applyAlignment="1" applyProtection="1">
      <alignment horizontal="center"/>
    </xf>
    <xf numFmtId="0" fontId="13" fillId="0" borderId="4" xfId="0" applyFont="1" applyBorder="1" applyProtection="1"/>
    <xf numFmtId="0" fontId="13" fillId="0" borderId="4" xfId="0" applyFont="1" applyBorder="1" applyAlignment="1" applyProtection="1">
      <alignment horizontal="center"/>
    </xf>
    <xf numFmtId="42" fontId="13" fillId="11" borderId="30" xfId="2" applyNumberFormat="1" applyFont="1" applyFill="1" applyBorder="1" applyProtection="1"/>
    <xf numFmtId="0" fontId="13" fillId="0" borderId="11" xfId="0" applyFont="1" applyBorder="1" applyProtection="1"/>
    <xf numFmtId="0" fontId="13" fillId="0" borderId="0" xfId="0" quotePrefix="1" applyFont="1" applyProtection="1"/>
    <xf numFmtId="0" fontId="13" fillId="0" borderId="7" xfId="0" applyFont="1" applyBorder="1" applyProtection="1"/>
    <xf numFmtId="0" fontId="2" fillId="18" borderId="0" xfId="0" applyFont="1" applyFill="1" applyAlignment="1" applyProtection="1">
      <alignment horizontal="center"/>
    </xf>
    <xf numFmtId="0" fontId="13" fillId="18" borderId="0" xfId="0" applyFont="1" applyFill="1" applyProtection="1"/>
    <xf numFmtId="168" fontId="2" fillId="18" borderId="2" xfId="2" applyNumberFormat="1" applyFont="1" applyFill="1" applyBorder="1" applyProtection="1"/>
    <xf numFmtId="42" fontId="13" fillId="11" borderId="0" xfId="1" applyNumberFormat="1" applyFont="1" applyFill="1" applyBorder="1" applyProtection="1"/>
    <xf numFmtId="0" fontId="13" fillId="11" borderId="6" xfId="0" applyFont="1" applyFill="1" applyBorder="1" applyAlignment="1" applyProtection="1">
      <alignment horizontal="right"/>
    </xf>
    <xf numFmtId="10" fontId="13" fillId="11" borderId="6" xfId="1" applyNumberFormat="1" applyFont="1" applyFill="1" applyBorder="1" applyProtection="1"/>
    <xf numFmtId="0" fontId="13" fillId="0" borderId="9" xfId="0" applyFont="1" applyBorder="1" applyAlignment="1" applyProtection="1">
      <alignment horizontal="center"/>
    </xf>
    <xf numFmtId="0" fontId="13" fillId="0" borderId="10" xfId="0" applyFont="1" applyBorder="1" applyProtection="1"/>
    <xf numFmtId="0" fontId="13" fillId="0" borderId="0" xfId="0" applyFont="1" applyFill="1" applyProtection="1"/>
    <xf numFmtId="0" fontId="5" fillId="0" borderId="0" xfId="0" applyFont="1" applyFill="1" applyProtection="1"/>
    <xf numFmtId="0" fontId="13" fillId="0" borderId="0" xfId="0" applyFont="1" applyFill="1" applyAlignment="1" applyProtection="1">
      <alignment horizontal="center"/>
    </xf>
    <xf numFmtId="168" fontId="13" fillId="11" borderId="19" xfId="2" applyNumberFormat="1" applyFont="1" applyFill="1" applyBorder="1" applyProtection="1"/>
    <xf numFmtId="0" fontId="13" fillId="0" borderId="50" xfId="0" applyFont="1" applyBorder="1" applyAlignment="1">
      <alignment horizontal="center"/>
    </xf>
    <xf numFmtId="0" fontId="11" fillId="0" borderId="120" xfId="0" applyFont="1" applyBorder="1" applyAlignment="1">
      <alignment horizontal="center"/>
    </xf>
    <xf numFmtId="0" fontId="9" fillId="0" borderId="33" xfId="0" applyFont="1" applyBorder="1" applyAlignment="1">
      <alignment horizontal="center" wrapText="1"/>
    </xf>
    <xf numFmtId="0" fontId="9" fillId="6" borderId="112" xfId="0" applyFont="1" applyFill="1" applyBorder="1"/>
    <xf numFmtId="0" fontId="12" fillId="8" borderId="120" xfId="0" applyFont="1" applyFill="1" applyBorder="1"/>
    <xf numFmtId="0" fontId="12" fillId="8" borderId="112" xfId="0" applyFont="1" applyFill="1" applyBorder="1"/>
    <xf numFmtId="0" fontId="10" fillId="0" borderId="53" xfId="0" applyFont="1" applyBorder="1" applyAlignment="1">
      <alignment horizontal="center"/>
    </xf>
    <xf numFmtId="0" fontId="11" fillId="0" borderId="98" xfId="0" applyFont="1" applyBorder="1" applyAlignment="1">
      <alignment horizontal="center"/>
    </xf>
    <xf numFmtId="0" fontId="10" fillId="0" borderId="120" xfId="0" applyFont="1" applyBorder="1" applyAlignment="1">
      <alignment horizontal="center"/>
    </xf>
    <xf numFmtId="0" fontId="20" fillId="0" borderId="33" xfId="0" applyFont="1" applyBorder="1" applyAlignment="1">
      <alignment horizontal="center" vertical="justify"/>
    </xf>
    <xf numFmtId="0" fontId="2" fillId="0" borderId="0" xfId="0" applyFont="1" applyAlignment="1">
      <alignment horizontal="center"/>
    </xf>
    <xf numFmtId="0" fontId="2" fillId="0" borderId="0" xfId="0" applyFont="1" applyAlignment="1">
      <alignment horizontal="left"/>
    </xf>
    <xf numFmtId="0" fontId="2" fillId="0" borderId="0" xfId="0" applyFont="1"/>
    <xf numFmtId="0" fontId="13" fillId="0" borderId="0" xfId="0" applyFont="1"/>
    <xf numFmtId="42" fontId="3" fillId="0" borderId="22" xfId="2" applyNumberFormat="1" applyFont="1" applyBorder="1" applyProtection="1">
      <protection locked="0"/>
    </xf>
    <xf numFmtId="0" fontId="2" fillId="0" borderId="0" xfId="0" applyFont="1"/>
    <xf numFmtId="0" fontId="13" fillId="0" borderId="0" xfId="0" applyFont="1"/>
    <xf numFmtId="0" fontId="2" fillId="0" borderId="122" xfId="0" applyFont="1" applyBorder="1" applyAlignment="1" applyProtection="1">
      <alignment horizontal="center"/>
      <protection locked="0"/>
    </xf>
    <xf numFmtId="0" fontId="32" fillId="15" borderId="14" xfId="0" applyFont="1" applyFill="1" applyBorder="1" applyAlignment="1">
      <alignment horizontal="right" vertical="center" wrapText="1"/>
    </xf>
    <xf numFmtId="0" fontId="32" fillId="15" borderId="15" xfId="0" applyFont="1" applyFill="1" applyBorder="1" applyAlignment="1">
      <alignment horizontal="right" vertical="center" wrapText="1"/>
    </xf>
    <xf numFmtId="0" fontId="32" fillId="15" borderId="17" xfId="0" applyFont="1" applyFill="1" applyBorder="1" applyAlignment="1">
      <alignment horizontal="right" vertical="center" wrapText="1"/>
    </xf>
    <xf numFmtId="0" fontId="32" fillId="15" borderId="0" xfId="0" applyFont="1" applyFill="1" applyAlignment="1">
      <alignment horizontal="right" vertical="center" wrapText="1"/>
    </xf>
    <xf numFmtId="0" fontId="32" fillId="15" borderId="42" xfId="0" applyFont="1" applyFill="1" applyBorder="1" applyAlignment="1">
      <alignment horizontal="right" vertical="center" wrapText="1"/>
    </xf>
    <xf numFmtId="0" fontId="32" fillId="15" borderId="2" xfId="0" applyFont="1" applyFill="1" applyBorder="1" applyAlignment="1">
      <alignment horizontal="right" vertical="center" wrapText="1"/>
    </xf>
    <xf numFmtId="49" fontId="43" fillId="15" borderId="15" xfId="0" applyNumberFormat="1" applyFont="1" applyFill="1" applyBorder="1" applyAlignment="1" applyProtection="1">
      <alignment horizontal="left" vertical="center"/>
      <protection locked="0"/>
    </xf>
    <xf numFmtId="49" fontId="43" fillId="15" borderId="16" xfId="0" applyNumberFormat="1" applyFont="1" applyFill="1" applyBorder="1" applyAlignment="1" applyProtection="1">
      <alignment horizontal="left" vertical="center"/>
      <protection locked="0"/>
    </xf>
    <xf numFmtId="49" fontId="43" fillId="15" borderId="0" xfId="0" applyNumberFormat="1" applyFont="1" applyFill="1" applyAlignment="1" applyProtection="1">
      <alignment horizontal="left" vertical="center"/>
      <protection locked="0"/>
    </xf>
    <xf numFmtId="49" fontId="43" fillId="15" borderId="18" xfId="0" applyNumberFormat="1" applyFont="1" applyFill="1" applyBorder="1" applyAlignment="1" applyProtection="1">
      <alignment horizontal="left" vertical="center"/>
      <protection locked="0"/>
    </xf>
    <xf numFmtId="49" fontId="43" fillId="15" borderId="2" xfId="0" applyNumberFormat="1" applyFont="1" applyFill="1" applyBorder="1" applyAlignment="1" applyProtection="1">
      <alignment horizontal="left" vertical="center"/>
      <protection locked="0"/>
    </xf>
    <xf numFmtId="49" fontId="43" fillId="15" borderId="43" xfId="0" applyNumberFormat="1" applyFont="1" applyFill="1" applyBorder="1" applyAlignment="1" applyProtection="1">
      <alignment horizontal="left" vertical="center"/>
      <protection locked="0"/>
    </xf>
    <xf numFmtId="0" fontId="42" fillId="0" borderId="0" xfId="0" applyFont="1" applyAlignment="1">
      <alignment horizontal="center"/>
    </xf>
    <xf numFmtId="0" fontId="42" fillId="0" borderId="18" xfId="0" applyFont="1" applyBorder="1" applyAlignment="1">
      <alignment horizontal="center"/>
    </xf>
    <xf numFmtId="176" fontId="42" fillId="0" borderId="0" xfId="0" applyNumberFormat="1" applyFont="1" applyAlignment="1">
      <alignment horizontal="center"/>
    </xf>
    <xf numFmtId="176" fontId="42" fillId="0" borderId="18" xfId="0" applyNumberFormat="1" applyFont="1" applyBorder="1" applyAlignment="1">
      <alignment horizontal="center"/>
    </xf>
    <xf numFmtId="0" fontId="26" fillId="0" borderId="0" xfId="0" applyFont="1" applyAlignment="1">
      <alignment horizontal="center"/>
    </xf>
    <xf numFmtId="0" fontId="58" fillId="9" borderId="17" xfId="0" applyFont="1" applyFill="1" applyBorder="1" applyAlignment="1">
      <alignment horizontal="center"/>
    </xf>
    <xf numFmtId="0" fontId="58" fillId="9" borderId="0" xfId="0" applyFont="1" applyFill="1" applyAlignment="1">
      <alignment horizontal="center"/>
    </xf>
    <xf numFmtId="0" fontId="58" fillId="9" borderId="18" xfId="0" applyFont="1" applyFill="1" applyBorder="1" applyAlignment="1">
      <alignment horizontal="center"/>
    </xf>
    <xf numFmtId="0" fontId="38" fillId="0" borderId="0" xfId="0" applyFont="1" applyAlignment="1">
      <alignment horizontal="center"/>
    </xf>
    <xf numFmtId="0" fontId="24" fillId="0" borderId="0" xfId="0" applyFont="1" applyAlignment="1">
      <alignment horizontal="center"/>
    </xf>
    <xf numFmtId="0" fontId="24" fillId="0" borderId="18" xfId="0" applyFont="1" applyBorder="1" applyAlignment="1">
      <alignment horizontal="center"/>
    </xf>
    <xf numFmtId="0" fontId="35" fillId="0" borderId="0" xfId="0" applyFont="1" applyAlignment="1">
      <alignment horizontal="center"/>
    </xf>
    <xf numFmtId="0" fontId="34" fillId="0" borderId="0" xfId="0" applyFont="1" applyAlignment="1">
      <alignment horizontal="center"/>
    </xf>
    <xf numFmtId="0" fontId="34" fillId="0" borderId="18" xfId="0" applyFont="1" applyBorder="1" applyAlignment="1">
      <alignment horizontal="center"/>
    </xf>
    <xf numFmtId="0" fontId="30" fillId="0" borderId="0" xfId="0" applyFont="1" applyAlignment="1">
      <alignment horizontal="center"/>
    </xf>
    <xf numFmtId="0" fontId="30" fillId="0" borderId="18" xfId="0" applyFont="1" applyBorder="1" applyAlignment="1">
      <alignment horizontal="center"/>
    </xf>
    <xf numFmtId="0" fontId="36" fillId="0" borderId="0" xfId="0" applyFont="1" applyAlignment="1">
      <alignment horizontal="center"/>
    </xf>
    <xf numFmtId="0" fontId="37" fillId="0" borderId="0" xfId="0" applyFont="1" applyAlignment="1">
      <alignment horizontal="center"/>
    </xf>
    <xf numFmtId="0" fontId="37" fillId="0" borderId="18" xfId="0" applyFont="1" applyBorder="1" applyAlignment="1">
      <alignment horizontal="center"/>
    </xf>
    <xf numFmtId="0" fontId="59" fillId="0" borderId="113" xfId="0" applyFont="1" applyBorder="1" applyAlignment="1">
      <alignment horizontal="center"/>
    </xf>
    <xf numFmtId="0" fontId="59" fillId="0" borderId="0" xfId="0" applyFont="1" applyAlignment="1">
      <alignment horizontal="center"/>
    </xf>
    <xf numFmtId="0" fontId="59" fillId="0" borderId="73" xfId="0" applyFont="1" applyBorder="1" applyAlignment="1">
      <alignment horizontal="center"/>
    </xf>
    <xf numFmtId="164" fontId="2" fillId="0" borderId="6" xfId="2" applyFont="1" applyBorder="1" applyAlignment="1" applyProtection="1">
      <alignment horizontal="left"/>
      <protection locked="0"/>
    </xf>
    <xf numFmtId="49" fontId="2" fillId="0" borderId="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49" fontId="5" fillId="0" borderId="6" xfId="0" applyNumberFormat="1" applyFont="1" applyBorder="1" applyAlignment="1" applyProtection="1">
      <alignment horizontal="center"/>
      <protection locked="0"/>
    </xf>
    <xf numFmtId="49" fontId="28" fillId="0" borderId="8" xfId="4" applyNumberFormat="1" applyFont="1" applyBorder="1" applyAlignment="1" applyProtection="1">
      <alignment horizontal="center" wrapText="1"/>
      <protection locked="0"/>
    </xf>
    <xf numFmtId="49" fontId="10" fillId="0" borderId="6" xfId="0" applyNumberFormat="1" applyFont="1" applyBorder="1" applyAlignment="1" applyProtection="1">
      <alignment horizontal="left"/>
      <protection locked="0"/>
    </xf>
    <xf numFmtId="49" fontId="11" fillId="0" borderId="6" xfId="0" applyNumberFormat="1" applyFont="1" applyBorder="1" applyAlignment="1" applyProtection="1">
      <alignment horizontal="left"/>
      <protection locked="0"/>
    </xf>
    <xf numFmtId="49" fontId="5" fillId="0" borderId="6" xfId="0" applyNumberFormat="1" applyFont="1" applyBorder="1" applyAlignment="1" applyProtection="1">
      <alignment horizontal="left"/>
      <protection locked="0"/>
    </xf>
    <xf numFmtId="49" fontId="5" fillId="0" borderId="8" xfId="0" applyNumberFormat="1" applyFont="1" applyBorder="1" applyAlignment="1" applyProtection="1">
      <alignment horizontal="left"/>
      <protection locked="0"/>
    </xf>
    <xf numFmtId="0" fontId="26" fillId="4" borderId="81" xfId="0" applyFont="1" applyFill="1" applyBorder="1" applyAlignment="1">
      <alignment horizontal="right" vertical="center"/>
    </xf>
    <xf numFmtId="0" fontId="44" fillId="4" borderId="46" xfId="0" applyFont="1" applyFill="1" applyBorder="1" applyAlignment="1">
      <alignment horizontal="right" vertical="center"/>
    </xf>
    <xf numFmtId="0" fontId="3" fillId="0" borderId="6" xfId="0" applyFont="1" applyBorder="1" applyAlignment="1" applyProtection="1">
      <alignment horizontal="left"/>
      <protection locked="0"/>
    </xf>
    <xf numFmtId="170" fontId="12" fillId="0" borderId="6" xfId="0" applyNumberFormat="1" applyFont="1" applyBorder="1" applyAlignment="1" applyProtection="1">
      <alignment horizontal="center"/>
      <protection locked="0"/>
    </xf>
    <xf numFmtId="0" fontId="3" fillId="0" borderId="0" xfId="0" applyFont="1" applyAlignment="1">
      <alignment horizontal="left" wrapText="1"/>
    </xf>
    <xf numFmtId="0" fontId="0" fillId="0" borderId="0" xfId="0" applyAlignment="1">
      <alignment horizontal="left" wrapText="1"/>
    </xf>
    <xf numFmtId="0" fontId="2" fillId="0" borderId="6" xfId="0" applyFont="1" applyBorder="1" applyAlignment="1" applyProtection="1">
      <alignment horizontal="center"/>
      <protection locked="0"/>
    </xf>
    <xf numFmtId="8" fontId="12" fillId="0" borderId="6" xfId="0" applyNumberFormat="1" applyFont="1" applyBorder="1" applyAlignment="1" applyProtection="1">
      <alignment horizontal="center"/>
      <protection locked="0"/>
    </xf>
    <xf numFmtId="49" fontId="2" fillId="0" borderId="6" xfId="0" applyNumberFormat="1" applyFont="1" applyBorder="1" applyAlignment="1" applyProtection="1">
      <alignment horizontal="left"/>
      <protection locked="0"/>
    </xf>
    <xf numFmtId="49" fontId="3" fillId="0" borderId="8" xfId="0" applyNumberFormat="1" applyFont="1" applyBorder="1" applyAlignment="1" applyProtection="1">
      <alignment horizontal="left"/>
      <protection locked="0"/>
    </xf>
    <xf numFmtId="9" fontId="5" fillId="0" borderId="8" xfId="0" applyNumberFormat="1" applyFont="1" applyBorder="1" applyAlignment="1" applyProtection="1">
      <alignment horizontal="center"/>
      <protection locked="0"/>
    </xf>
    <xf numFmtId="0" fontId="5" fillId="0" borderId="8" xfId="0" applyFont="1" applyBorder="1" applyAlignment="1" applyProtection="1">
      <alignment horizontal="center"/>
      <protection locked="0"/>
    </xf>
    <xf numFmtId="49" fontId="3" fillId="0" borderId="6" xfId="0" applyNumberFormat="1" applyFont="1" applyBorder="1" applyAlignment="1" applyProtection="1">
      <alignment horizontal="left" wrapText="1"/>
      <protection locked="0"/>
    </xf>
    <xf numFmtId="49" fontId="3" fillId="0" borderId="6" xfId="0" applyNumberFormat="1" applyFont="1" applyBorder="1" applyAlignment="1" applyProtection="1">
      <alignment horizontal="left"/>
      <protection locked="0"/>
    </xf>
    <xf numFmtId="10" fontId="5" fillId="0" borderId="8" xfId="0" applyNumberFormat="1" applyFont="1" applyBorder="1" applyAlignment="1" applyProtection="1">
      <alignment horizontal="center"/>
      <protection locked="0"/>
    </xf>
    <xf numFmtId="0" fontId="0" fillId="0" borderId="0" xfId="0" applyAlignment="1">
      <alignment horizontal="left" vertical="center" wrapText="1"/>
    </xf>
    <xf numFmtId="0" fontId="3" fillId="0" borderId="3"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9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9"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3" fillId="0" borderId="6" xfId="0" applyFont="1" applyBorder="1" applyAlignment="1" applyProtection="1">
      <alignment horizontal="left" vertical="center"/>
      <protection locked="0"/>
    </xf>
    <xf numFmtId="49" fontId="9" fillId="0" borderId="97" xfId="0" applyNumberFormat="1" applyFont="1" applyBorder="1" applyAlignment="1" applyProtection="1">
      <alignment horizontal="center"/>
      <protection locked="0"/>
    </xf>
    <xf numFmtId="49" fontId="9" fillId="0" borderId="27" xfId="0" applyNumberFormat="1" applyFont="1" applyBorder="1" applyAlignment="1" applyProtection="1">
      <alignment horizontal="center"/>
      <protection locked="0"/>
    </xf>
    <xf numFmtId="49" fontId="9" fillId="0" borderId="25" xfId="0" applyNumberFormat="1" applyFont="1" applyBorder="1" applyAlignment="1" applyProtection="1">
      <alignment horizontal="center"/>
      <protection locked="0"/>
    </xf>
    <xf numFmtId="49" fontId="9" fillId="0" borderId="97" xfId="0" applyNumberFormat="1" applyFont="1" applyBorder="1" applyAlignment="1" applyProtection="1">
      <alignment horizontal="left"/>
      <protection locked="0"/>
    </xf>
    <xf numFmtId="49" fontId="9" fillId="0" borderId="19" xfId="0" applyNumberFormat="1" applyFont="1" applyBorder="1" applyAlignment="1" applyProtection="1">
      <alignment horizontal="left"/>
      <protection locked="0"/>
    </xf>
    <xf numFmtId="49" fontId="9" fillId="0" borderId="108" xfId="0" applyNumberFormat="1" applyFont="1" applyBorder="1" applyAlignment="1" applyProtection="1">
      <alignment horizontal="left"/>
      <protection locked="0"/>
    </xf>
    <xf numFmtId="49" fontId="6" fillId="0" borderId="97"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108" xfId="0" applyNumberFormat="1" applyFont="1" applyBorder="1" applyAlignment="1" applyProtection="1">
      <alignment horizontal="center" vertical="center"/>
      <protection locked="0"/>
    </xf>
    <xf numFmtId="0" fontId="2" fillId="0" borderId="0" xfId="0" applyFont="1" applyAlignment="1">
      <alignment horizontal="left" wrapText="1"/>
    </xf>
    <xf numFmtId="49" fontId="12" fillId="0" borderId="0" xfId="0" applyNumberFormat="1" applyFont="1" applyAlignment="1">
      <alignment horizontal="left" vertical="center"/>
    </xf>
    <xf numFmtId="49" fontId="9" fillId="0" borderId="109" xfId="0" applyNumberFormat="1" applyFont="1" applyBorder="1" applyAlignment="1" applyProtection="1">
      <alignment horizontal="center"/>
      <protection locked="0"/>
    </xf>
    <xf numFmtId="49" fontId="9" fillId="0" borderId="110" xfId="0" applyNumberFormat="1" applyFont="1" applyBorder="1" applyAlignment="1" applyProtection="1">
      <alignment horizontal="center"/>
      <protection locked="0"/>
    </xf>
    <xf numFmtId="14" fontId="2" fillId="0" borderId="6" xfId="0" applyNumberFormat="1" applyFont="1" applyBorder="1" applyAlignment="1" applyProtection="1">
      <alignment horizontal="left" vertical="center"/>
      <protection locked="0"/>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96"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48" xfId="0" applyFont="1" applyBorder="1" applyAlignment="1">
      <alignment horizontal="center" vertical="center"/>
    </xf>
    <xf numFmtId="0" fontId="2" fillId="0" borderId="97" xfId="0" applyFont="1" applyBorder="1" applyAlignment="1">
      <alignment horizontal="center" vertical="center"/>
    </xf>
    <xf numFmtId="0" fontId="2" fillId="0" borderId="9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0" fontId="2" fillId="0" borderId="97" xfId="0" applyFont="1" applyBorder="1" applyAlignment="1">
      <alignment horizontal="center" vertical="center" wrapText="1"/>
    </xf>
    <xf numFmtId="0" fontId="2" fillId="0" borderId="93" xfId="0" applyFont="1" applyBorder="1" applyAlignment="1">
      <alignment horizontal="center" vertical="center" wrapText="1"/>
    </xf>
    <xf numFmtId="49" fontId="9" fillId="0" borderId="108" xfId="0" applyNumberFormat="1" applyFont="1" applyBorder="1" applyAlignment="1" applyProtection="1">
      <alignment horizontal="center"/>
      <protection locked="0"/>
    </xf>
    <xf numFmtId="49" fontId="9" fillId="0" borderId="104" xfId="0" applyNumberFormat="1" applyFont="1" applyBorder="1" applyAlignment="1" applyProtection="1">
      <alignment horizontal="center"/>
      <protection locked="0"/>
    </xf>
    <xf numFmtId="49" fontId="9" fillId="0" borderId="96" xfId="0" applyNumberFormat="1" applyFont="1" applyBorder="1" applyAlignment="1" applyProtection="1">
      <alignment horizontal="center"/>
      <protection locked="0"/>
    </xf>
    <xf numFmtId="0" fontId="2" fillId="0" borderId="64" xfId="0" applyFont="1" applyBorder="1" applyAlignment="1" applyProtection="1">
      <alignment horizontal="center"/>
      <protection locked="0"/>
    </xf>
    <xf numFmtId="0" fontId="2" fillId="0" borderId="111" xfId="0" applyFont="1" applyBorder="1" applyAlignment="1" applyProtection="1">
      <alignment horizontal="center"/>
      <protection locked="0"/>
    </xf>
    <xf numFmtId="0" fontId="2" fillId="0" borderId="104"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7"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82" xfId="0" applyFont="1" applyBorder="1" applyAlignment="1">
      <alignment horizontal="center" vertical="center" wrapText="1"/>
    </xf>
    <xf numFmtId="177" fontId="9" fillId="0" borderId="97" xfId="0" applyNumberFormat="1" applyFont="1" applyBorder="1" applyAlignment="1" applyProtection="1">
      <alignment horizontal="center"/>
      <protection locked="0"/>
    </xf>
    <xf numFmtId="177" fontId="9" fillId="0" borderId="108" xfId="0" applyNumberFormat="1" applyFont="1" applyBorder="1" applyAlignment="1" applyProtection="1">
      <alignment horizontal="center"/>
      <protection locked="0"/>
    </xf>
    <xf numFmtId="0" fontId="2" fillId="0" borderId="40" xfId="0" applyFont="1" applyBorder="1" applyAlignment="1">
      <alignment horizontal="left" vertical="top" wrapText="1"/>
    </xf>
    <xf numFmtId="0" fontId="2" fillId="0" borderId="8" xfId="0" applyFont="1" applyBorder="1" applyAlignment="1">
      <alignment horizontal="left" vertical="top" wrapText="1"/>
    </xf>
    <xf numFmtId="0" fontId="2" fillId="0" borderId="41" xfId="0" applyFont="1" applyBorder="1" applyAlignment="1">
      <alignment horizontal="left" vertical="top" wrapText="1"/>
    </xf>
    <xf numFmtId="0" fontId="22" fillId="0" borderId="40" xfId="0" applyFont="1" applyBorder="1" applyAlignment="1">
      <alignment horizontal="left" vertical="top" wrapText="1"/>
    </xf>
    <xf numFmtId="0" fontId="22" fillId="0" borderId="8" xfId="0" applyFont="1" applyBorder="1" applyAlignment="1">
      <alignment horizontal="left" vertical="top" wrapText="1"/>
    </xf>
    <xf numFmtId="0" fontId="22" fillId="0" borderId="41" xfId="0" applyFont="1" applyBorder="1" applyAlignment="1">
      <alignment horizontal="left" vertical="top" wrapText="1"/>
    </xf>
    <xf numFmtId="0" fontId="3" fillId="0" borderId="40" xfId="0" applyFont="1" applyBorder="1" applyAlignment="1">
      <alignment horizontal="left" vertical="top" wrapText="1"/>
    </xf>
    <xf numFmtId="0" fontId="3" fillId="0" borderId="8" xfId="0" applyFont="1" applyBorder="1" applyAlignment="1">
      <alignment horizontal="left" vertical="top" wrapText="1"/>
    </xf>
    <xf numFmtId="0" fontId="3" fillId="0" borderId="41" xfId="0" applyFont="1" applyBorder="1" applyAlignment="1">
      <alignment horizontal="left" vertical="top" wrapText="1"/>
    </xf>
    <xf numFmtId="0" fontId="13" fillId="0" borderId="0" xfId="0" applyFont="1" applyAlignment="1">
      <alignment horizontal="center" textRotation="90"/>
    </xf>
    <xf numFmtId="0" fontId="13" fillId="4" borderId="15" xfId="0" applyFont="1" applyFill="1" applyBorder="1" applyAlignment="1">
      <alignment horizontal="center"/>
    </xf>
    <xf numFmtId="0" fontId="2" fillId="0" borderId="0" xfId="0" applyFont="1" applyAlignment="1">
      <alignment horizontal="center" textRotation="90"/>
    </xf>
    <xf numFmtId="0" fontId="13" fillId="0" borderId="0" xfId="0" applyFont="1" applyAlignment="1">
      <alignment textRotation="90"/>
    </xf>
    <xf numFmtId="0" fontId="3" fillId="0" borderId="13" xfId="0" applyFont="1" applyBorder="1" applyAlignment="1" applyProtection="1">
      <alignment horizontal="left" textRotation="90"/>
      <protection locked="0"/>
    </xf>
    <xf numFmtId="0" fontId="3" fillId="0" borderId="13" xfId="0" applyFont="1" applyBorder="1" applyAlignment="1" applyProtection="1">
      <alignment horizontal="center" textRotation="90"/>
      <protection locked="0"/>
    </xf>
    <xf numFmtId="0" fontId="12" fillId="0" borderId="6" xfId="0" applyFont="1" applyBorder="1" applyAlignment="1" applyProtection="1">
      <alignment horizontal="left"/>
      <protection locked="0"/>
    </xf>
    <xf numFmtId="0" fontId="4" fillId="0" borderId="0" xfId="0" applyFont="1" applyAlignment="1" applyProtection="1">
      <alignment horizontal="center"/>
    </xf>
    <xf numFmtId="0" fontId="2" fillId="0" borderId="0" xfId="0" applyFont="1" applyAlignment="1" applyProtection="1">
      <alignment horizontal="center"/>
    </xf>
    <xf numFmtId="0" fontId="13" fillId="0" borderId="0" xfId="0" applyFont="1" applyAlignment="1" applyProtection="1">
      <alignment horizontal="center"/>
    </xf>
    <xf numFmtId="0" fontId="2" fillId="0" borderId="6" xfId="0" applyFont="1" applyBorder="1" applyAlignment="1" applyProtection="1">
      <alignment horizontal="left" wrapText="1"/>
      <protection locked="0"/>
    </xf>
    <xf numFmtId="0" fontId="13" fillId="0" borderId="6" xfId="0" applyFont="1" applyBorder="1" applyAlignment="1" applyProtection="1">
      <alignment horizontal="left" wrapText="1"/>
      <protection locked="0"/>
    </xf>
    <xf numFmtId="0" fontId="2" fillId="0" borderId="0" xfId="0" applyFont="1" applyAlignment="1" applyProtection="1">
      <alignment horizontal="center" wrapText="1"/>
    </xf>
    <xf numFmtId="1" fontId="13" fillId="0" borderId="6" xfId="1" applyNumberFormat="1" applyFont="1" applyBorder="1" applyAlignment="1" applyProtection="1">
      <alignment horizontal="center"/>
      <protection locked="0"/>
    </xf>
    <xf numFmtId="1" fontId="13" fillId="11" borderId="20" xfId="1" applyNumberFormat="1" applyFont="1" applyFill="1" applyBorder="1" applyAlignment="1" applyProtection="1">
      <alignment horizontal="center" vertical="center"/>
    </xf>
    <xf numFmtId="1" fontId="13" fillId="0" borderId="8" xfId="1" applyNumberFormat="1" applyFont="1" applyBorder="1" applyAlignment="1" applyProtection="1">
      <alignment horizontal="center"/>
      <protection locked="0"/>
    </xf>
    <xf numFmtId="0" fontId="5" fillId="0" borderId="0" xfId="0" applyFont="1" applyAlignment="1" applyProtection="1">
      <alignment horizontal="left" vertical="center" wrapText="1"/>
    </xf>
    <xf numFmtId="164" fontId="13" fillId="0" borderId="6" xfId="2" applyFont="1" applyBorder="1" applyAlignment="1" applyProtection="1">
      <alignment horizontal="left"/>
      <protection locked="0"/>
    </xf>
    <xf numFmtId="0" fontId="2" fillId="0" borderId="6" xfId="0" applyFont="1" applyBorder="1" applyAlignment="1" applyProtection="1">
      <alignment horizontal="left"/>
      <protection locked="0"/>
    </xf>
    <xf numFmtId="49" fontId="2" fillId="0" borderId="6" xfId="0" applyNumberFormat="1" applyFont="1" applyBorder="1" applyAlignment="1" applyProtection="1">
      <alignment horizontal="center"/>
      <protection locked="0"/>
    </xf>
    <xf numFmtId="0" fontId="0" fillId="0" borderId="6" xfId="0" applyBorder="1" applyAlignment="1" applyProtection="1">
      <alignment horizontal="left"/>
      <protection locked="0"/>
    </xf>
    <xf numFmtId="0" fontId="2" fillId="0" borderId="0" xfId="0" applyFont="1" applyAlignment="1">
      <alignment horizontal="center"/>
    </xf>
    <xf numFmtId="0" fontId="3" fillId="0" borderId="2" xfId="0" applyFont="1" applyBorder="1" applyAlignment="1">
      <alignment horizontal="left" wrapText="1"/>
    </xf>
    <xf numFmtId="0" fontId="0" fillId="0" borderId="2" xfId="0" applyBorder="1" applyAlignment="1">
      <alignment horizontal="left" wrapText="1"/>
    </xf>
    <xf numFmtId="0" fontId="3" fillId="0" borderId="8" xfId="0" applyFont="1" applyBorder="1" applyAlignment="1" applyProtection="1">
      <alignment horizontal="left"/>
      <protection locked="0"/>
    </xf>
    <xf numFmtId="0" fontId="3" fillId="0" borderId="8" xfId="0" applyFont="1" applyBorder="1" applyProtection="1">
      <protection locked="0"/>
    </xf>
    <xf numFmtId="0" fontId="12" fillId="0" borderId="8" xfId="0" applyFont="1" applyBorder="1" applyAlignment="1" applyProtection="1">
      <alignment horizontal="left"/>
      <protection locked="0"/>
    </xf>
    <xf numFmtId="49" fontId="3" fillId="0" borderId="8" xfId="0" applyNumberFormat="1" applyFont="1" applyBorder="1" applyAlignment="1" applyProtection="1">
      <alignment horizontal="center"/>
      <protection locked="0"/>
    </xf>
    <xf numFmtId="0" fontId="13" fillId="0" borderId="6" xfId="0" applyFont="1" applyBorder="1" applyAlignment="1" applyProtection="1">
      <alignment horizontal="left"/>
      <protection locked="0"/>
    </xf>
    <xf numFmtId="17" fontId="3" fillId="0" borderId="6" xfId="0" applyNumberFormat="1" applyFont="1" applyBorder="1" applyAlignment="1" applyProtection="1">
      <alignment horizontal="center"/>
      <protection locked="0"/>
    </xf>
    <xf numFmtId="0" fontId="3" fillId="0" borderId="6" xfId="0" applyFont="1" applyBorder="1" applyAlignment="1" applyProtection="1">
      <alignment horizontal="center"/>
      <protection locked="0"/>
    </xf>
    <xf numFmtId="0" fontId="28" fillId="0" borderId="6" xfId="4" applyFont="1" applyBorder="1" applyAlignment="1" applyProtection="1">
      <protection locked="0"/>
    </xf>
    <xf numFmtId="0" fontId="9" fillId="0" borderId="6" xfId="0" applyFont="1" applyBorder="1" applyProtection="1">
      <protection locked="0"/>
    </xf>
    <xf numFmtId="164" fontId="10" fillId="11" borderId="6" xfId="2" applyFont="1" applyFill="1" applyBorder="1" applyAlignment="1" applyProtection="1">
      <alignment horizontal="center"/>
    </xf>
    <xf numFmtId="170" fontId="0" fillId="0" borderId="6" xfId="0" applyNumberFormat="1" applyBorder="1" applyAlignment="1" applyProtection="1">
      <alignment horizontal="center"/>
      <protection locked="0"/>
    </xf>
    <xf numFmtId="165" fontId="3" fillId="0" borderId="6" xfId="1" applyFont="1" applyBorder="1" applyAlignment="1" applyProtection="1">
      <alignment horizontal="left"/>
      <protection locked="0"/>
    </xf>
    <xf numFmtId="165" fontId="0" fillId="0" borderId="6" xfId="1" applyFont="1" applyBorder="1" applyAlignment="1" applyProtection="1">
      <alignment horizontal="left"/>
      <protection locked="0"/>
    </xf>
    <xf numFmtId="0" fontId="9" fillId="0" borderId="6" xfId="0" applyFont="1" applyBorder="1" applyAlignment="1" applyProtection="1">
      <alignment horizontal="left"/>
      <protection locked="0"/>
    </xf>
    <xf numFmtId="165" fontId="14" fillId="0" borderId="6" xfId="1" applyFont="1" applyBorder="1" applyAlignment="1" applyProtection="1">
      <alignment horizontal="center"/>
      <protection locked="0"/>
    </xf>
    <xf numFmtId="164" fontId="10" fillId="0" borderId="6" xfId="2" applyFont="1" applyBorder="1" applyAlignment="1" applyProtection="1">
      <alignment horizontal="center"/>
      <protection locked="0"/>
    </xf>
    <xf numFmtId="167" fontId="12" fillId="0" borderId="6" xfId="1" applyNumberFormat="1" applyFont="1" applyBorder="1" applyAlignment="1" applyProtection="1">
      <alignment horizontal="center" wrapText="1"/>
      <protection locked="0"/>
    </xf>
    <xf numFmtId="164" fontId="0" fillId="0" borderId="6" xfId="2" applyFont="1" applyBorder="1" applyAlignment="1" applyProtection="1">
      <alignment horizontal="center"/>
      <protection locked="0"/>
    </xf>
    <xf numFmtId="164" fontId="3" fillId="0" borderId="6" xfId="2" applyFont="1" applyBorder="1" applyAlignment="1" applyProtection="1">
      <protection locked="0"/>
    </xf>
    <xf numFmtId="0" fontId="13" fillId="0" borderId="0" xfId="0" applyFont="1" applyAlignment="1">
      <alignment horizontal="center"/>
    </xf>
    <xf numFmtId="0" fontId="12" fillId="0" borderId="27" xfId="0" applyFont="1" applyBorder="1" applyAlignment="1" applyProtection="1">
      <alignment horizontal="center"/>
      <protection locked="0"/>
    </xf>
    <xf numFmtId="0" fontId="12" fillId="0" borderId="25" xfId="0" applyFont="1" applyBorder="1" applyAlignment="1" applyProtection="1">
      <alignment horizontal="center"/>
      <protection locked="0"/>
    </xf>
    <xf numFmtId="167" fontId="12" fillId="11" borderId="40" xfId="1" applyNumberFormat="1" applyFont="1" applyFill="1" applyBorder="1" applyAlignment="1" applyProtection="1">
      <alignment horizontal="center"/>
    </xf>
    <xf numFmtId="167" fontId="12" fillId="11" borderId="41" xfId="1" applyNumberFormat="1" applyFont="1" applyFill="1" applyBorder="1" applyAlignment="1" applyProtection="1">
      <alignment horizont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10" fillId="0" borderId="6" xfId="0" applyFont="1" applyBorder="1" applyAlignment="1">
      <alignment horizontal="center"/>
    </xf>
    <xf numFmtId="0" fontId="2" fillId="0" borderId="40" xfId="0" applyFont="1" applyBorder="1" applyAlignment="1">
      <alignment horizontal="center"/>
    </xf>
    <xf numFmtId="0" fontId="13" fillId="0" borderId="41" xfId="0" applyFont="1" applyBorder="1" applyAlignment="1">
      <alignment horizontal="center"/>
    </xf>
    <xf numFmtId="0" fontId="13" fillId="0" borderId="40" xfId="0" applyFont="1" applyBorder="1" applyAlignment="1">
      <alignment horizontal="center"/>
    </xf>
    <xf numFmtId="0" fontId="13" fillId="0" borderId="8" xfId="0" applyFont="1" applyBorder="1" applyAlignment="1">
      <alignment horizontal="center"/>
    </xf>
    <xf numFmtId="4" fontId="9" fillId="0" borderId="8" xfId="1" applyNumberFormat="1" applyFont="1" applyFill="1" applyBorder="1" applyAlignment="1" applyProtection="1">
      <alignment horizontal="right"/>
      <protection locked="0"/>
    </xf>
    <xf numFmtId="171" fontId="12" fillId="0" borderId="21" xfId="1" applyNumberFormat="1" applyFont="1" applyFill="1" applyBorder="1" applyAlignment="1" applyProtection="1"/>
    <xf numFmtId="165" fontId="6" fillId="11" borderId="6" xfId="0" applyNumberFormat="1" applyFont="1" applyFill="1" applyBorder="1" applyAlignment="1">
      <alignment horizontal="center"/>
    </xf>
    <xf numFmtId="165" fontId="9" fillId="0" borderId="8" xfId="1" applyFont="1" applyFill="1" applyBorder="1" applyAlignment="1" applyProtection="1">
      <alignment horizontal="center"/>
      <protection locked="0"/>
    </xf>
    <xf numFmtId="0" fontId="3" fillId="0" borderId="6" xfId="0" applyFont="1" applyBorder="1" applyAlignment="1">
      <alignment horizontal="left"/>
    </xf>
    <xf numFmtId="0" fontId="12" fillId="0" borderId="25" xfId="0" applyFont="1" applyBorder="1" applyAlignment="1">
      <alignment horizontal="left"/>
    </xf>
    <xf numFmtId="0" fontId="13" fillId="0" borderId="27" xfId="0" applyFont="1" applyBorder="1" applyAlignment="1">
      <alignment horizontal="center"/>
    </xf>
    <xf numFmtId="0" fontId="13" fillId="0" borderId="6" xfId="0" applyFont="1" applyBorder="1" applyAlignment="1">
      <alignment horizontal="center"/>
    </xf>
    <xf numFmtId="0" fontId="13" fillId="0" borderId="25" xfId="0" applyFont="1" applyBorder="1" applyAlignment="1">
      <alignment horizontal="center"/>
    </xf>
    <xf numFmtId="0" fontId="13" fillId="0" borderId="21" xfId="0" applyFont="1" applyBorder="1" applyAlignment="1">
      <alignment horizontal="center"/>
    </xf>
    <xf numFmtId="0" fontId="13" fillId="0" borderId="28" xfId="0" applyFont="1" applyBorder="1" applyAlignment="1">
      <alignment horizontal="center"/>
    </xf>
    <xf numFmtId="10" fontId="10" fillId="11" borderId="6" xfId="7" applyNumberFormat="1" applyFont="1" applyFill="1" applyBorder="1" applyAlignment="1" applyProtection="1">
      <alignment horizontal="center"/>
    </xf>
    <xf numFmtId="0" fontId="5" fillId="0" borderId="23" xfId="0" applyFont="1" applyBorder="1" applyAlignment="1">
      <alignment horizontal="left" vertical="center" wrapText="1"/>
    </xf>
    <xf numFmtId="0" fontId="5" fillId="0" borderId="21" xfId="0" applyFont="1" applyBorder="1" applyAlignment="1">
      <alignment horizontal="left" vertical="center" wrapText="1"/>
    </xf>
    <xf numFmtId="0" fontId="5" fillId="0" borderId="28" xfId="0" applyFont="1" applyBorder="1" applyAlignment="1">
      <alignment horizontal="left" vertical="center" wrapText="1"/>
    </xf>
    <xf numFmtId="0" fontId="5" fillId="0" borderId="24" xfId="0" applyFont="1" applyBorder="1" applyAlignment="1">
      <alignment horizontal="left" vertical="center" wrapText="1"/>
    </xf>
    <xf numFmtId="0" fontId="5"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25" xfId="0" applyFont="1" applyBorder="1" applyAlignment="1">
      <alignment horizontal="left"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10" fontId="9" fillId="17" borderId="44" xfId="7" applyNumberFormat="1" applyFont="1" applyFill="1" applyBorder="1" applyAlignment="1" applyProtection="1">
      <alignment horizontal="center"/>
    </xf>
    <xf numFmtId="10" fontId="9" fillId="17" borderId="33" xfId="7" applyNumberFormat="1" applyFont="1" applyFill="1" applyBorder="1" applyAlignment="1" applyProtection="1">
      <alignment horizontal="center"/>
    </xf>
    <xf numFmtId="167" fontId="9" fillId="0" borderId="57" xfId="1" applyNumberFormat="1" applyFont="1" applyBorder="1" applyAlignment="1" applyProtection="1">
      <alignment horizontal="center"/>
      <protection locked="0"/>
    </xf>
    <xf numFmtId="0" fontId="9" fillId="0" borderId="54" xfId="0" applyFont="1" applyBorder="1" applyAlignment="1" applyProtection="1">
      <alignment horizontal="center"/>
      <protection locked="0"/>
    </xf>
    <xf numFmtId="0" fontId="9" fillId="0" borderId="55" xfId="0" applyFont="1" applyBorder="1" applyAlignment="1" applyProtection="1">
      <alignment horizontal="center"/>
      <protection locked="0"/>
    </xf>
    <xf numFmtId="170" fontId="5" fillId="0" borderId="50" xfId="0" applyNumberFormat="1" applyFont="1" applyBorder="1" applyAlignment="1" applyProtection="1">
      <alignment horizontal="center"/>
      <protection locked="0"/>
    </xf>
    <xf numFmtId="170" fontId="5" fillId="0" borderId="59" xfId="0" applyNumberFormat="1" applyFont="1" applyBorder="1" applyAlignment="1" applyProtection="1">
      <alignment horizontal="center"/>
      <protection locked="0"/>
    </xf>
    <xf numFmtId="0" fontId="3" fillId="0" borderId="61" xfId="0" applyFont="1" applyBorder="1" applyAlignment="1">
      <alignment horizontal="center"/>
    </xf>
    <xf numFmtId="0" fontId="3" fillId="0" borderId="31" xfId="0" applyFont="1" applyBorder="1" applyAlignment="1">
      <alignment horizontal="center"/>
    </xf>
    <xf numFmtId="0" fontId="5" fillId="0" borderId="80" xfId="0" applyFont="1" applyBorder="1" applyAlignment="1">
      <alignment horizontal="center"/>
    </xf>
    <xf numFmtId="0" fontId="5" fillId="0" borderId="49"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9" fillId="0" borderId="5" xfId="0" applyFont="1" applyBorder="1" applyAlignment="1">
      <alignment horizontal="center" wrapText="1"/>
    </xf>
    <xf numFmtId="0" fontId="9" fillId="0" borderId="7" xfId="0" applyFont="1" applyBorder="1" applyAlignment="1">
      <alignment horizontal="center" wrapText="1"/>
    </xf>
    <xf numFmtId="0" fontId="13" fillId="0" borderId="61" xfId="0" applyFont="1" applyBorder="1" applyAlignment="1">
      <alignment horizontal="center"/>
    </xf>
    <xf numFmtId="0" fontId="13" fillId="0" borderId="31" xfId="0" applyFont="1" applyBorder="1" applyAlignment="1">
      <alignment horizontal="center"/>
    </xf>
    <xf numFmtId="0" fontId="2" fillId="0" borderId="61" xfId="0" applyFont="1" applyBorder="1" applyAlignment="1">
      <alignment horizontal="center"/>
    </xf>
    <xf numFmtId="0" fontId="10" fillId="0" borderId="80" xfId="0" applyFont="1" applyBorder="1" applyAlignment="1">
      <alignment horizontal="center"/>
    </xf>
    <xf numFmtId="0" fontId="11" fillId="0" borderId="49" xfId="0" applyFont="1" applyBorder="1" applyAlignment="1">
      <alignment horizontal="center"/>
    </xf>
    <xf numFmtId="0" fontId="10" fillId="0" borderId="98" xfId="0" applyFont="1" applyBorder="1" applyAlignment="1">
      <alignment horizontal="center"/>
    </xf>
    <xf numFmtId="0" fontId="11" fillId="0" borderId="7" xfId="0" applyFont="1" applyBorder="1" applyAlignment="1">
      <alignment horizontal="center"/>
    </xf>
    <xf numFmtId="167" fontId="9" fillId="17" borderId="65" xfId="7" applyNumberFormat="1" applyFont="1" applyFill="1" applyBorder="1" applyAlignment="1" applyProtection="1">
      <alignment horizontal="center"/>
    </xf>
    <xf numFmtId="9" fontId="9" fillId="17" borderId="65" xfId="7" applyFont="1" applyFill="1" applyBorder="1" applyAlignment="1" applyProtection="1">
      <alignment horizontal="center"/>
    </xf>
    <xf numFmtId="10" fontId="9" fillId="17" borderId="53" xfId="7" applyNumberFormat="1" applyFont="1" applyFill="1" applyBorder="1" applyAlignment="1" applyProtection="1">
      <alignment horizontal="center"/>
    </xf>
    <xf numFmtId="0" fontId="13" fillId="2" borderId="118" xfId="0" applyFont="1" applyFill="1" applyBorder="1" applyAlignment="1">
      <alignment horizontal="center"/>
    </xf>
    <xf numFmtId="0" fontId="13" fillId="2" borderId="99" xfId="0" applyFont="1" applyFill="1" applyBorder="1" applyAlignment="1">
      <alignment horizontal="center"/>
    </xf>
    <xf numFmtId="0" fontId="13" fillId="2" borderId="12" xfId="0" applyFont="1" applyFill="1" applyBorder="1" applyAlignment="1">
      <alignment horizontal="center"/>
    </xf>
    <xf numFmtId="0" fontId="13" fillId="2" borderId="34" xfId="0" applyFont="1" applyFill="1" applyBorder="1" applyAlignment="1">
      <alignment horizontal="center"/>
    </xf>
    <xf numFmtId="167" fontId="5" fillId="2" borderId="83" xfId="1" applyNumberFormat="1" applyFont="1" applyFill="1" applyBorder="1" applyAlignment="1" applyProtection="1">
      <alignment horizontal="center"/>
    </xf>
    <xf numFmtId="167" fontId="5" fillId="2" borderId="107" xfId="1" applyNumberFormat="1" applyFont="1" applyFill="1" applyBorder="1" applyAlignment="1" applyProtection="1">
      <alignment horizontal="center"/>
    </xf>
    <xf numFmtId="3" fontId="5" fillId="2" borderId="11" xfId="1" applyNumberFormat="1" applyFont="1" applyFill="1" applyBorder="1" applyAlignment="1" applyProtection="1">
      <alignment horizontal="center"/>
    </xf>
    <xf numFmtId="3" fontId="5" fillId="2" borderId="10" xfId="1" applyNumberFormat="1" applyFont="1" applyFill="1" applyBorder="1" applyAlignment="1" applyProtection="1">
      <alignment horizontal="center"/>
    </xf>
    <xf numFmtId="3" fontId="5" fillId="2" borderId="64" xfId="1" applyNumberFormat="1" applyFont="1" applyFill="1" applyBorder="1" applyAlignment="1" applyProtection="1">
      <alignment horizontal="center"/>
    </xf>
    <xf numFmtId="3" fontId="5" fillId="2" borderId="111" xfId="1" applyNumberFormat="1" applyFont="1" applyFill="1" applyBorder="1" applyAlignment="1" applyProtection="1">
      <alignment horizontal="center"/>
    </xf>
    <xf numFmtId="0" fontId="9" fillId="0" borderId="53" xfId="0" applyFont="1" applyBorder="1" applyAlignment="1" applyProtection="1">
      <alignment horizontal="center" wrapText="1"/>
      <protection locked="0"/>
    </xf>
    <xf numFmtId="0" fontId="9" fillId="0" borderId="112" xfId="0" applyFont="1" applyBorder="1" applyAlignment="1" applyProtection="1">
      <alignment horizontal="center" wrapText="1"/>
      <protection locked="0"/>
    </xf>
    <xf numFmtId="0" fontId="9" fillId="0" borderId="33" xfId="0" applyFont="1" applyBorder="1" applyAlignment="1" applyProtection="1">
      <alignment horizontal="center" wrapText="1"/>
      <protection locked="0"/>
    </xf>
    <xf numFmtId="167" fontId="9" fillId="0" borderId="58" xfId="1" applyNumberFormat="1" applyFont="1" applyBorder="1" applyAlignment="1" applyProtection="1">
      <alignment horizontal="center"/>
      <protection locked="0"/>
    </xf>
    <xf numFmtId="167" fontId="9" fillId="16" borderId="83" xfId="0" applyNumberFormat="1" applyFont="1" applyFill="1" applyBorder="1" applyAlignment="1">
      <alignment horizontal="center"/>
    </xf>
    <xf numFmtId="0" fontId="9" fillId="16" borderId="107" xfId="0" applyFont="1" applyFill="1" applyBorder="1" applyAlignment="1">
      <alignment horizontal="center"/>
    </xf>
    <xf numFmtId="167" fontId="9" fillId="16" borderId="64" xfId="1" applyNumberFormat="1" applyFont="1" applyFill="1" applyBorder="1" applyAlignment="1" applyProtection="1">
      <alignment horizontal="center"/>
    </xf>
    <xf numFmtId="167" fontId="9" fillId="16" borderId="111" xfId="1" applyNumberFormat="1" applyFont="1" applyFill="1" applyBorder="1" applyAlignment="1" applyProtection="1">
      <alignment horizontal="center"/>
    </xf>
    <xf numFmtId="10" fontId="5" fillId="2" borderId="44" xfId="7" applyNumberFormat="1" applyFont="1" applyFill="1" applyBorder="1" applyAlignment="1" applyProtection="1">
      <alignment horizontal="center"/>
    </xf>
    <xf numFmtId="10" fontId="5" fillId="2" borderId="112" xfId="7" applyNumberFormat="1" applyFont="1" applyFill="1" applyBorder="1" applyAlignment="1" applyProtection="1">
      <alignment horizontal="center"/>
    </xf>
    <xf numFmtId="10" fontId="9" fillId="17" borderId="120" xfId="7" applyNumberFormat="1" applyFont="1" applyFill="1" applyBorder="1" applyAlignment="1" applyProtection="1">
      <alignment horizontal="center"/>
    </xf>
    <xf numFmtId="10" fontId="9" fillId="17" borderId="112" xfId="7" applyNumberFormat="1" applyFont="1" applyFill="1" applyBorder="1" applyAlignment="1" applyProtection="1">
      <alignment horizontal="center"/>
    </xf>
    <xf numFmtId="170" fontId="5" fillId="0" borderId="60" xfId="0" applyNumberFormat="1" applyFont="1" applyBorder="1" applyAlignment="1" applyProtection="1">
      <alignment horizontal="center"/>
      <protection locked="0"/>
    </xf>
    <xf numFmtId="167" fontId="9" fillId="17" borderId="94" xfId="7" applyNumberFormat="1" applyFont="1" applyFill="1" applyBorder="1" applyAlignment="1" applyProtection="1">
      <alignment horizontal="center"/>
    </xf>
    <xf numFmtId="9" fontId="9" fillId="17" borderId="94" xfId="7" applyFont="1" applyFill="1" applyBorder="1" applyAlignment="1" applyProtection="1">
      <alignment horizontal="center"/>
    </xf>
    <xf numFmtId="0" fontId="9" fillId="0" borderId="107" xfId="0" applyFont="1" applyBorder="1" applyAlignment="1" applyProtection="1">
      <alignment horizontal="center"/>
      <protection locked="0"/>
    </xf>
    <xf numFmtId="9" fontId="9" fillId="17" borderId="51" xfId="7" applyFont="1" applyFill="1" applyBorder="1" applyAlignment="1" applyProtection="1">
      <alignment horizontal="center"/>
    </xf>
    <xf numFmtId="9" fontId="9" fillId="17" borderId="52" xfId="7" applyFont="1" applyFill="1" applyBorder="1" applyAlignment="1" applyProtection="1">
      <alignment horizontal="center"/>
    </xf>
    <xf numFmtId="0" fontId="9" fillId="0" borderId="83" xfId="0" applyFont="1" applyBorder="1" applyAlignment="1" applyProtection="1">
      <alignment horizontal="center"/>
      <protection locked="0"/>
    </xf>
    <xf numFmtId="0" fontId="9" fillId="17" borderId="53" xfId="7" applyNumberFormat="1" applyFont="1" applyFill="1" applyBorder="1" applyAlignment="1" applyProtection="1">
      <alignment horizontal="center"/>
    </xf>
    <xf numFmtId="167" fontId="9" fillId="17" borderId="91" xfId="7" applyNumberFormat="1" applyFont="1" applyFill="1" applyBorder="1" applyAlignment="1" applyProtection="1">
      <alignment horizontal="center"/>
    </xf>
    <xf numFmtId="0" fontId="2" fillId="0" borderId="0" xfId="0" applyFont="1" applyAlignment="1">
      <alignment horizontal="left" vertical="top" wrapText="1"/>
    </xf>
    <xf numFmtId="0" fontId="20" fillId="0" borderId="12" xfId="0" applyFont="1" applyBorder="1" applyAlignment="1">
      <alignment horizontal="center" vertical="top"/>
    </xf>
    <xf numFmtId="0" fontId="20" fillId="0" borderId="34" xfId="0" applyFont="1" applyBorder="1" applyAlignment="1">
      <alignment horizontal="center" vertical="top"/>
    </xf>
    <xf numFmtId="0" fontId="9" fillId="0" borderId="98" xfId="0" applyFont="1" applyBorder="1" applyAlignment="1">
      <alignment horizontal="center" wrapText="1"/>
    </xf>
    <xf numFmtId="0" fontId="11" fillId="0" borderId="80" xfId="0" applyFont="1" applyBorder="1" applyAlignment="1">
      <alignment horizontal="center"/>
    </xf>
    <xf numFmtId="0" fontId="11" fillId="0" borderId="98" xfId="0" applyFont="1" applyBorder="1" applyAlignment="1">
      <alignment horizontal="center"/>
    </xf>
    <xf numFmtId="167" fontId="9" fillId="0" borderId="31" xfId="1" applyNumberFormat="1" applyFont="1" applyBorder="1" applyAlignment="1" applyProtection="1">
      <alignment horizontal="center"/>
      <protection locked="0"/>
    </xf>
    <xf numFmtId="167" fontId="9" fillId="17" borderId="95" xfId="7" applyNumberFormat="1" applyFont="1" applyFill="1" applyBorder="1" applyAlignment="1" applyProtection="1">
      <alignment horizontal="center"/>
    </xf>
    <xf numFmtId="0" fontId="5" fillId="0" borderId="6" xfId="0" applyFont="1" applyBorder="1" applyAlignment="1" applyProtection="1">
      <alignment horizontal="left"/>
      <protection locked="0"/>
    </xf>
    <xf numFmtId="0" fontId="5" fillId="0" borderId="8" xfId="0" applyFont="1" applyBorder="1" applyAlignment="1" applyProtection="1">
      <alignment horizontal="left"/>
      <protection locked="0"/>
    </xf>
    <xf numFmtId="0" fontId="4" fillId="0" borderId="0" xfId="0" applyFont="1" applyAlignment="1">
      <alignment horizontal="left" wrapText="1"/>
    </xf>
    <xf numFmtId="5" fontId="3" fillId="0" borderId="6" xfId="0" applyNumberFormat="1" applyFont="1" applyBorder="1" applyAlignment="1" applyProtection="1">
      <alignment horizontal="left"/>
      <protection locked="0"/>
    </xf>
    <xf numFmtId="5" fontId="12" fillId="0" borderId="6" xfId="0" applyNumberFormat="1"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47" xfId="0" applyFont="1" applyBorder="1" applyAlignment="1" applyProtection="1">
      <alignment horizontal="left"/>
      <protection locked="0"/>
    </xf>
    <xf numFmtId="0" fontId="3" fillId="0" borderId="0" xfId="0" applyFont="1" applyAlignment="1">
      <alignment horizontal="left" vertical="top" wrapText="1"/>
    </xf>
    <xf numFmtId="0" fontId="0" fillId="0" borderId="0" xfId="0" applyAlignment="1">
      <alignment horizontal="left" vertical="top" wrapText="1"/>
    </xf>
    <xf numFmtId="0" fontId="2" fillId="0" borderId="90" xfId="0" applyFont="1" applyBorder="1" applyAlignment="1">
      <alignment horizontal="center"/>
    </xf>
    <xf numFmtId="168" fontId="5" fillId="0" borderId="61" xfId="2" applyNumberFormat="1" applyFont="1" applyBorder="1" applyAlignment="1" applyProtection="1">
      <alignment horizontal="center"/>
      <protection locked="0"/>
    </xf>
    <xf numFmtId="168" fontId="5" fillId="0" borderId="36" xfId="2" applyNumberFormat="1" applyFont="1" applyBorder="1" applyAlignment="1" applyProtection="1">
      <alignment horizontal="center"/>
      <protection locked="0"/>
    </xf>
    <xf numFmtId="168" fontId="5" fillId="0" borderId="31" xfId="2" applyNumberFormat="1" applyFont="1" applyBorder="1" applyAlignment="1" applyProtection="1">
      <alignment horizontal="center"/>
      <protection locked="0"/>
    </xf>
    <xf numFmtId="168" fontId="5" fillId="0" borderId="62" xfId="2" applyNumberFormat="1" applyFont="1" applyBorder="1" applyAlignment="1" applyProtection="1">
      <protection locked="0"/>
    </xf>
    <xf numFmtId="168" fontId="5" fillId="0" borderId="8" xfId="2" applyNumberFormat="1" applyFont="1" applyBorder="1" applyAlignment="1" applyProtection="1">
      <protection locked="0"/>
    </xf>
    <xf numFmtId="168" fontId="5" fillId="0" borderId="57" xfId="2" applyNumberFormat="1" applyFont="1" applyBorder="1" applyAlignment="1" applyProtection="1">
      <protection locked="0"/>
    </xf>
    <xf numFmtId="0" fontId="2" fillId="0" borderId="3" xfId="0" applyFont="1" applyBorder="1"/>
    <xf numFmtId="0" fontId="13" fillId="0" borderId="11" xfId="0" applyFont="1" applyBorder="1"/>
    <xf numFmtId="0" fontId="29" fillId="0" borderId="61" xfId="0" applyFont="1" applyBorder="1" applyAlignment="1" applyProtection="1">
      <alignment horizontal="left"/>
      <protection locked="0"/>
    </xf>
    <xf numFmtId="0" fontId="29" fillId="0" borderId="36" xfId="0" applyFont="1" applyBorder="1" applyAlignment="1" applyProtection="1">
      <alignment horizontal="left"/>
      <protection locked="0"/>
    </xf>
    <xf numFmtId="0" fontId="29" fillId="0" borderId="31" xfId="0" applyFont="1" applyBorder="1" applyAlignment="1" applyProtection="1">
      <alignment horizontal="left"/>
      <protection locked="0"/>
    </xf>
    <xf numFmtId="0" fontId="29" fillId="0" borderId="62" xfId="0" applyFont="1" applyBorder="1" applyAlignment="1" applyProtection="1">
      <alignment horizontal="left"/>
      <protection locked="0"/>
    </xf>
    <xf numFmtId="0" fontId="29" fillId="0" borderId="8" xfId="0" applyFont="1" applyBorder="1" applyAlignment="1" applyProtection="1">
      <alignment horizontal="left"/>
      <protection locked="0"/>
    </xf>
    <xf numFmtId="0" fontId="29" fillId="0" borderId="57" xfId="0" applyFont="1" applyBorder="1" applyAlignment="1" applyProtection="1">
      <alignment horizontal="left"/>
      <protection locked="0"/>
    </xf>
    <xf numFmtId="0" fontId="29" fillId="0" borderId="69" xfId="0" applyFont="1" applyBorder="1" applyAlignment="1" applyProtection="1">
      <alignment horizontal="left"/>
      <protection locked="0"/>
    </xf>
    <xf numFmtId="0" fontId="29" fillId="0" borderId="84" xfId="0" applyFont="1" applyBorder="1" applyAlignment="1" applyProtection="1">
      <alignment horizontal="left"/>
      <protection locked="0"/>
    </xf>
    <xf numFmtId="0" fontId="29" fillId="0" borderId="58" xfId="0" applyFont="1" applyBorder="1" applyAlignment="1" applyProtection="1">
      <alignment horizontal="left"/>
      <protection locked="0"/>
    </xf>
    <xf numFmtId="170" fontId="5" fillId="0" borderId="61" xfId="0" applyNumberFormat="1" applyFont="1" applyBorder="1" applyAlignment="1" applyProtection="1">
      <alignment horizontal="left"/>
      <protection locked="0"/>
    </xf>
    <xf numFmtId="170" fontId="5" fillId="0" borderId="31" xfId="0" applyNumberFormat="1" applyFont="1" applyBorder="1" applyAlignment="1" applyProtection="1">
      <alignment horizontal="left"/>
      <protection locked="0"/>
    </xf>
    <xf numFmtId="170" fontId="5" fillId="0" borderId="62" xfId="0" applyNumberFormat="1" applyFont="1" applyBorder="1" applyAlignment="1" applyProtection="1">
      <alignment horizontal="left"/>
      <protection locked="0"/>
    </xf>
    <xf numFmtId="170" fontId="5" fillId="0" borderId="57" xfId="0" applyNumberFormat="1" applyFont="1" applyBorder="1" applyAlignment="1" applyProtection="1">
      <alignment horizontal="left"/>
      <protection locked="0"/>
    </xf>
    <xf numFmtId="170" fontId="5" fillId="0" borderId="69" xfId="0" applyNumberFormat="1" applyFont="1" applyBorder="1" applyProtection="1">
      <protection locked="0"/>
    </xf>
    <xf numFmtId="170" fontId="5" fillId="0" borderId="58" xfId="0" applyNumberFormat="1" applyFont="1" applyBorder="1" applyProtection="1">
      <protection locked="0"/>
    </xf>
    <xf numFmtId="0" fontId="2" fillId="0" borderId="29" xfId="0" applyFont="1" applyBorder="1" applyAlignment="1">
      <alignment horizontal="center"/>
    </xf>
    <xf numFmtId="0" fontId="13" fillId="0" borderId="10"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11" xfId="0" applyFont="1" applyBorder="1" applyAlignment="1">
      <alignment horizontal="center"/>
    </xf>
    <xf numFmtId="0" fontId="13" fillId="0" borderId="29" xfId="0" applyFont="1" applyBorder="1" applyAlignment="1">
      <alignment horizontal="center"/>
    </xf>
    <xf numFmtId="0" fontId="13" fillId="0" borderId="9" xfId="0" applyFont="1" applyBorder="1" applyAlignment="1">
      <alignment horizontal="center"/>
    </xf>
    <xf numFmtId="0" fontId="2" fillId="0" borderId="3"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168" fontId="5" fillId="0" borderId="69" xfId="2" applyNumberFormat="1" applyFont="1" applyBorder="1" applyAlignment="1" applyProtection="1">
      <protection locked="0"/>
    </xf>
    <xf numFmtId="168" fontId="5" fillId="0" borderId="84" xfId="2" applyNumberFormat="1" applyFont="1" applyBorder="1" applyAlignment="1" applyProtection="1">
      <protection locked="0"/>
    </xf>
    <xf numFmtId="168" fontId="5" fillId="0" borderId="58" xfId="2" applyNumberFormat="1" applyFont="1" applyBorder="1" applyAlignment="1" applyProtection="1">
      <protection locked="0"/>
    </xf>
    <xf numFmtId="42" fontId="13" fillId="11" borderId="36" xfId="2" applyNumberFormat="1" applyFont="1" applyFill="1" applyBorder="1" applyAlignment="1" applyProtection="1"/>
    <xf numFmtId="0" fontId="5" fillId="0" borderId="61"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62" xfId="0" applyFont="1" applyBorder="1" applyProtection="1">
      <protection locked="0"/>
    </xf>
    <xf numFmtId="0" fontId="5" fillId="0" borderId="57" xfId="0" applyFont="1" applyBorder="1" applyProtection="1">
      <protection locked="0"/>
    </xf>
    <xf numFmtId="0" fontId="5" fillId="0" borderId="69" xfId="0" applyFont="1" applyBorder="1" applyAlignment="1" applyProtection="1">
      <alignment horizontal="left"/>
      <protection locked="0"/>
    </xf>
    <xf numFmtId="0" fontId="5" fillId="0" borderId="58" xfId="0" applyFont="1" applyBorder="1" applyAlignment="1" applyProtection="1">
      <alignment horizontal="left"/>
      <protection locked="0"/>
    </xf>
    <xf numFmtId="0" fontId="5" fillId="0" borderId="62" xfId="0" applyFont="1" applyBorder="1" applyAlignment="1" applyProtection="1">
      <alignment horizontal="left"/>
      <protection locked="0"/>
    </xf>
    <xf numFmtId="0" fontId="5" fillId="0" borderId="57" xfId="0" applyFont="1" applyBorder="1" applyAlignment="1" applyProtection="1">
      <alignment horizontal="left"/>
      <protection locked="0"/>
    </xf>
    <xf numFmtId="42" fontId="5" fillId="0" borderId="69" xfId="0" applyNumberFormat="1" applyFont="1" applyBorder="1" applyProtection="1">
      <protection locked="0"/>
    </xf>
    <xf numFmtId="42" fontId="5" fillId="0" borderId="58" xfId="0" applyNumberFormat="1" applyFont="1" applyBorder="1" applyProtection="1">
      <protection locked="0"/>
    </xf>
    <xf numFmtId="42" fontId="5" fillId="0" borderId="61" xfId="0" applyNumberFormat="1" applyFont="1" applyBorder="1" applyProtection="1">
      <protection locked="0"/>
    </xf>
    <xf numFmtId="42" fontId="5" fillId="0" borderId="31" xfId="0" applyNumberFormat="1" applyFont="1" applyBorder="1" applyProtection="1">
      <protection locked="0"/>
    </xf>
    <xf numFmtId="42" fontId="5" fillId="0" borderId="62" xfId="0" applyNumberFormat="1" applyFont="1" applyBorder="1" applyProtection="1">
      <protection locked="0"/>
    </xf>
    <xf numFmtId="42" fontId="5" fillId="0" borderId="57" xfId="0" applyNumberFormat="1" applyFont="1" applyBorder="1" applyProtection="1">
      <protection locked="0"/>
    </xf>
    <xf numFmtId="0" fontId="13" fillId="0" borderId="77" xfId="0" applyFont="1" applyBorder="1" applyAlignment="1" applyProtection="1">
      <alignment horizontal="center"/>
    </xf>
    <xf numFmtId="0" fontId="13" fillId="0" borderId="89" xfId="0" applyFont="1" applyBorder="1" applyAlignment="1" applyProtection="1">
      <alignment horizontal="center"/>
    </xf>
    <xf numFmtId="0" fontId="2" fillId="0" borderId="61" xfId="0" applyFont="1" applyBorder="1" applyAlignment="1" applyProtection="1">
      <alignment horizontal="center"/>
    </xf>
    <xf numFmtId="0" fontId="2" fillId="0" borderId="31" xfId="0" applyFont="1" applyBorder="1" applyAlignment="1" applyProtection="1">
      <alignment horizontal="center"/>
    </xf>
    <xf numFmtId="0" fontId="13" fillId="0" borderId="77" xfId="0" applyFont="1" applyBorder="1" applyAlignment="1">
      <alignment horizontal="center"/>
    </xf>
    <xf numFmtId="0" fontId="13" fillId="0" borderId="46" xfId="0" applyFont="1" applyBorder="1" applyAlignment="1">
      <alignment horizontal="center"/>
    </xf>
    <xf numFmtId="0" fontId="2" fillId="0" borderId="36" xfId="0" applyFont="1" applyBorder="1" applyAlignment="1">
      <alignment horizontal="center"/>
    </xf>
    <xf numFmtId="0" fontId="2" fillId="0" borderId="100" xfId="0" applyFont="1" applyBorder="1" applyAlignment="1">
      <alignment horizontal="center"/>
    </xf>
    <xf numFmtId="0" fontId="13" fillId="0" borderId="101" xfId="0" applyFont="1" applyBorder="1" applyAlignment="1">
      <alignment horizontal="center"/>
    </xf>
    <xf numFmtId="0" fontId="2" fillId="0" borderId="4" xfId="0" applyFont="1" applyBorder="1" applyAlignment="1">
      <alignment horizontal="center"/>
    </xf>
    <xf numFmtId="0" fontId="2" fillId="0" borderId="11" xfId="0" applyFont="1" applyBorder="1" applyAlignment="1">
      <alignment horizontal="center"/>
    </xf>
    <xf numFmtId="0" fontId="2" fillId="12" borderId="81" xfId="0" applyFont="1" applyFill="1" applyBorder="1" applyAlignment="1">
      <alignment horizontal="center"/>
    </xf>
    <xf numFmtId="0" fontId="2" fillId="12" borderId="46" xfId="0" applyFont="1" applyFill="1" applyBorder="1" applyAlignment="1">
      <alignment horizontal="center"/>
    </xf>
    <xf numFmtId="0" fontId="2" fillId="12" borderId="39" xfId="0" applyFont="1" applyFill="1" applyBorder="1" applyAlignment="1">
      <alignment horizontal="center"/>
    </xf>
    <xf numFmtId="0" fontId="13" fillId="0" borderId="8" xfId="0" applyFont="1" applyBorder="1" applyProtection="1">
      <protection locked="0"/>
    </xf>
    <xf numFmtId="0" fontId="2" fillId="0" borderId="6" xfId="0" applyFont="1" applyBorder="1" applyAlignment="1">
      <alignment horizontal="left"/>
    </xf>
    <xf numFmtId="0" fontId="13" fillId="0" borderId="6" xfId="0" applyFont="1" applyBorder="1" applyAlignment="1">
      <alignment horizontal="left"/>
    </xf>
    <xf numFmtId="0" fontId="13" fillId="0" borderId="8" xfId="0" applyFont="1" applyBorder="1" applyAlignment="1" applyProtection="1">
      <alignment horizontal="left"/>
      <protection locked="0"/>
    </xf>
    <xf numFmtId="0" fontId="2" fillId="0" borderId="0" xfId="0" applyFont="1" applyAlignment="1">
      <alignment horizontal="left"/>
    </xf>
    <xf numFmtId="0" fontId="13" fillId="0" borderId="0" xfId="0" applyFont="1" applyAlignment="1">
      <alignment horizontal="left"/>
    </xf>
    <xf numFmtId="0" fontId="2" fillId="0" borderId="0" xfId="0" applyFont="1"/>
    <xf numFmtId="0" fontId="13" fillId="0" borderId="0" xfId="0" applyFont="1"/>
    <xf numFmtId="0" fontId="13" fillId="0" borderId="6" xfId="0" applyFont="1" applyBorder="1" applyProtection="1">
      <protection locked="0"/>
    </xf>
    <xf numFmtId="0" fontId="3" fillId="0" borderId="7" xfId="0" applyFont="1" applyBorder="1" applyAlignment="1">
      <alignment horizontal="left" vertical="top" wrapText="1"/>
    </xf>
    <xf numFmtId="0" fontId="81" fillId="0" borderId="123" xfId="0" applyFont="1" applyBorder="1" applyAlignment="1">
      <alignment horizontal="center" vertical="center" wrapText="1"/>
    </xf>
    <xf numFmtId="0" fontId="81" fillId="0" borderId="124" xfId="0" applyFont="1" applyBorder="1" applyAlignment="1">
      <alignment horizontal="center" vertical="center" wrapText="1"/>
    </xf>
    <xf numFmtId="0" fontId="81" fillId="0" borderId="118" xfId="0" applyFont="1" applyBorder="1" applyAlignment="1">
      <alignment horizontal="center" vertical="center" wrapText="1"/>
    </xf>
    <xf numFmtId="0" fontId="81" fillId="0" borderId="99" xfId="0" applyFont="1" applyBorder="1" applyAlignment="1">
      <alignment horizontal="center" vertical="center" wrapText="1"/>
    </xf>
    <xf numFmtId="0" fontId="81" fillId="0" borderId="100" xfId="0" applyFont="1" applyBorder="1" applyAlignment="1">
      <alignment horizontal="center" vertical="center" wrapText="1"/>
    </xf>
    <xf numFmtId="0" fontId="81" fillId="0" borderId="10"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11" xfId="0" applyFont="1" applyBorder="1" applyAlignment="1">
      <alignment horizontal="center" vertical="center" wrapText="1"/>
    </xf>
    <xf numFmtId="0" fontId="81" fillId="0" borderId="98" xfId="0" applyFont="1" applyBorder="1" applyAlignment="1">
      <alignment horizontal="center" vertical="center" wrapText="1"/>
    </xf>
    <xf numFmtId="0" fontId="81" fillId="0" borderId="7" xfId="0" applyFont="1" applyBorder="1" applyAlignment="1">
      <alignment horizontal="center" vertical="center" wrapText="1"/>
    </xf>
    <xf numFmtId="168" fontId="11" fillId="11" borderId="26" xfId="2" applyNumberFormat="1" applyFont="1" applyFill="1" applyBorder="1" applyAlignment="1" applyProtection="1">
      <alignment horizontal="center"/>
    </xf>
    <xf numFmtId="168" fontId="11" fillId="11" borderId="79" xfId="2" applyNumberFormat="1" applyFont="1" applyFill="1" applyBorder="1" applyAlignment="1" applyProtection="1">
      <alignment horizontal="center"/>
    </xf>
    <xf numFmtId="165" fontId="11" fillId="11" borderId="26" xfId="1" applyFont="1" applyFill="1" applyBorder="1" applyAlignment="1" applyProtection="1">
      <alignment horizontal="center"/>
    </xf>
    <xf numFmtId="165" fontId="11" fillId="11" borderId="79" xfId="1" applyFont="1" applyFill="1" applyBorder="1" applyAlignment="1" applyProtection="1">
      <alignment horizontal="center"/>
    </xf>
    <xf numFmtId="10" fontId="11" fillId="11" borderId="26" xfId="7" applyNumberFormat="1" applyFont="1" applyFill="1" applyBorder="1" applyAlignment="1" applyProtection="1">
      <alignment horizontal="center"/>
    </xf>
    <xf numFmtId="10" fontId="11" fillId="11" borderId="79" xfId="7" applyNumberFormat="1" applyFont="1" applyFill="1" applyBorder="1" applyAlignment="1" applyProtection="1">
      <alignment horizontal="center"/>
    </xf>
    <xf numFmtId="167" fontId="11" fillId="11" borderId="26" xfId="1" applyNumberFormat="1" applyFont="1" applyFill="1" applyBorder="1" applyAlignment="1" applyProtection="1">
      <alignment horizontal="center"/>
    </xf>
    <xf numFmtId="167" fontId="11" fillId="11" borderId="79" xfId="1" applyNumberFormat="1" applyFont="1" applyFill="1" applyBorder="1" applyAlignment="1" applyProtection="1">
      <alignment horizontal="center"/>
    </xf>
    <xf numFmtId="170" fontId="12" fillId="0" borderId="26" xfId="0" applyNumberFormat="1" applyFont="1" applyBorder="1" applyAlignment="1" applyProtection="1">
      <alignment horizontal="center"/>
      <protection locked="0"/>
    </xf>
    <xf numFmtId="170" fontId="12" fillId="0" borderId="19" xfId="0" applyNumberFormat="1" applyFont="1" applyBorder="1" applyAlignment="1" applyProtection="1">
      <alignment horizontal="center"/>
      <protection locked="0"/>
    </xf>
    <xf numFmtId="42" fontId="5" fillId="0" borderId="26" xfId="0" applyNumberFormat="1" applyFont="1" applyBorder="1" applyAlignment="1" applyProtection="1">
      <alignment horizontal="center"/>
      <protection locked="0"/>
    </xf>
    <xf numFmtId="42" fontId="5" fillId="0" borderId="19" xfId="0" applyNumberFormat="1" applyFont="1" applyBorder="1" applyAlignment="1" applyProtection="1">
      <alignment horizontal="center"/>
      <protection locked="0"/>
    </xf>
    <xf numFmtId="167" fontId="9" fillId="0" borderId="26" xfId="1" applyNumberFormat="1" applyFont="1" applyBorder="1" applyAlignment="1" applyProtection="1">
      <alignment horizontal="center"/>
      <protection locked="0"/>
    </xf>
    <xf numFmtId="167" fontId="9" fillId="0" borderId="19" xfId="1" applyNumberFormat="1" applyFont="1" applyBorder="1" applyAlignment="1" applyProtection="1">
      <alignment horizontal="center"/>
      <protection locked="0"/>
    </xf>
    <xf numFmtId="10" fontId="5" fillId="0" borderId="26" xfId="7" applyNumberFormat="1" applyFont="1" applyBorder="1" applyAlignment="1" applyProtection="1">
      <alignment horizontal="center"/>
      <protection locked="0"/>
    </xf>
    <xf numFmtId="10" fontId="5" fillId="0" borderId="19" xfId="7" applyNumberFormat="1" applyFont="1" applyBorder="1" applyAlignment="1" applyProtection="1">
      <alignment horizontal="center"/>
      <protection locked="0"/>
    </xf>
    <xf numFmtId="42" fontId="5" fillId="11" borderId="26" xfId="0" applyNumberFormat="1" applyFont="1" applyFill="1" applyBorder="1" applyAlignment="1">
      <alignment horizontal="center"/>
    </xf>
    <xf numFmtId="42" fontId="5" fillId="11" borderId="19" xfId="0" applyNumberFormat="1" applyFont="1" applyFill="1" applyBorder="1" applyAlignment="1">
      <alignment horizontal="center"/>
    </xf>
    <xf numFmtId="165" fontId="9" fillId="0" borderId="26" xfId="1" applyFont="1" applyBorder="1" applyAlignment="1" applyProtection="1">
      <alignment horizontal="center"/>
      <protection locked="0"/>
    </xf>
    <xf numFmtId="165" fontId="9" fillId="0" borderId="19" xfId="1" applyFont="1" applyBorder="1" applyAlignment="1" applyProtection="1">
      <alignment horizontal="center"/>
      <protection locked="0"/>
    </xf>
    <xf numFmtId="0" fontId="13" fillId="0" borderId="24" xfId="0" applyFont="1" applyBorder="1" applyAlignment="1">
      <alignment horizontal="center"/>
    </xf>
    <xf numFmtId="0" fontId="13" fillId="0" borderId="13" xfId="0" applyFont="1" applyBorder="1" applyAlignment="1">
      <alignment horizontal="center"/>
    </xf>
    <xf numFmtId="0" fontId="13" fillId="0" borderId="23" xfId="0" applyFont="1" applyBorder="1" applyAlignment="1">
      <alignment horizontal="center"/>
    </xf>
    <xf numFmtId="0" fontId="2" fillId="0" borderId="61" xfId="0" applyFont="1" applyBorder="1" applyAlignment="1">
      <alignment horizontal="left"/>
    </xf>
    <xf numFmtId="0" fontId="2" fillId="0" borderId="36" xfId="0" applyFont="1" applyBorder="1" applyAlignment="1">
      <alignment horizontal="left"/>
    </xf>
    <xf numFmtId="0" fontId="2" fillId="0" borderId="82" xfId="0" applyFont="1" applyBorder="1" applyAlignment="1">
      <alignment horizontal="left"/>
    </xf>
    <xf numFmtId="0" fontId="2" fillId="0" borderId="69" xfId="0" applyFont="1" applyBorder="1" applyAlignment="1">
      <alignment horizontal="left"/>
    </xf>
    <xf numFmtId="0" fontId="2" fillId="0" borderId="84" xfId="0" applyFont="1" applyBorder="1" applyAlignment="1">
      <alignment horizontal="left"/>
    </xf>
    <xf numFmtId="0" fontId="2" fillId="0" borderId="86" xfId="0" applyFont="1" applyBorder="1" applyAlignment="1">
      <alignment horizontal="left"/>
    </xf>
    <xf numFmtId="0" fontId="2" fillId="0" borderId="100" xfId="0" applyFont="1" applyBorder="1" applyAlignment="1">
      <alignment horizontal="left"/>
    </xf>
    <xf numFmtId="0" fontId="2" fillId="0" borderId="101" xfId="0" applyFont="1" applyBorder="1" applyAlignment="1">
      <alignment horizontal="left"/>
    </xf>
    <xf numFmtId="0" fontId="2" fillId="0" borderId="110" xfId="0" applyFont="1" applyBorder="1" applyAlignment="1">
      <alignment horizontal="left"/>
    </xf>
    <xf numFmtId="0" fontId="86" fillId="0" borderId="23" xfId="0" applyFont="1" applyBorder="1" applyAlignment="1" applyProtection="1">
      <alignment horizontal="left"/>
      <protection locked="0"/>
    </xf>
    <xf numFmtId="0" fontId="86" fillId="0" borderId="28" xfId="0" applyFont="1" applyBorder="1" applyAlignment="1" applyProtection="1">
      <alignment horizontal="left"/>
      <protection locked="0"/>
    </xf>
    <xf numFmtId="0" fontId="86" fillId="0" borderId="24" xfId="0" applyFont="1" applyBorder="1" applyAlignment="1" applyProtection="1">
      <alignment horizontal="left"/>
      <protection locked="0"/>
    </xf>
    <xf numFmtId="0" fontId="86" fillId="0" borderId="13"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9" fillId="0" borderId="28" xfId="0" applyFont="1" applyBorder="1" applyAlignment="1" applyProtection="1">
      <alignment horizontal="left"/>
      <protection locked="0"/>
    </xf>
    <xf numFmtId="0" fontId="2" fillId="0" borderId="23" xfId="0" applyFont="1" applyBorder="1" applyAlignment="1">
      <alignment horizontal="center"/>
    </xf>
    <xf numFmtId="0" fontId="2" fillId="0" borderId="28" xfId="0" applyFont="1" applyBorder="1" applyAlignment="1">
      <alignment horizontal="center"/>
    </xf>
    <xf numFmtId="0" fontId="2" fillId="0" borderId="24" xfId="0" applyFont="1" applyBorder="1" applyAlignment="1">
      <alignment horizontal="center"/>
    </xf>
    <xf numFmtId="0" fontId="2" fillId="0" borderId="13" xfId="0" applyFont="1" applyBorder="1" applyAlignment="1">
      <alignment horizontal="center"/>
    </xf>
    <xf numFmtId="0" fontId="2" fillId="0" borderId="27" xfId="0" applyFont="1" applyBorder="1" applyAlignment="1">
      <alignment horizontal="center"/>
    </xf>
    <xf numFmtId="0" fontId="2" fillId="0" borderId="25" xfId="0" applyFont="1" applyBorder="1" applyAlignment="1">
      <alignment horizontal="center"/>
    </xf>
    <xf numFmtId="0" fontId="9" fillId="0" borderId="24" xfId="0" applyFont="1" applyBorder="1" applyAlignment="1" applyProtection="1">
      <alignment horizontal="left"/>
      <protection locked="0"/>
    </xf>
    <xf numFmtId="0" fontId="9" fillId="0" borderId="13" xfId="0" applyFont="1" applyBorder="1" applyAlignment="1" applyProtection="1">
      <alignment horizontal="left"/>
      <protection locked="0"/>
    </xf>
    <xf numFmtId="170" fontId="3" fillId="0" borderId="26" xfId="0" applyNumberFormat="1" applyFont="1" applyBorder="1" applyAlignment="1" applyProtection="1">
      <alignment horizontal="center" wrapText="1"/>
      <protection locked="0"/>
    </xf>
    <xf numFmtId="170" fontId="3" fillId="0" borderId="19" xfId="0" applyNumberFormat="1" applyFont="1" applyBorder="1" applyAlignment="1" applyProtection="1">
      <alignment horizontal="center" wrapText="1"/>
      <protection locked="0"/>
    </xf>
    <xf numFmtId="49" fontId="3" fillId="0" borderId="23" xfId="0" applyNumberFormat="1" applyFont="1" applyBorder="1" applyAlignment="1" applyProtection="1">
      <alignment horizontal="center" wrapText="1"/>
      <protection locked="0"/>
    </xf>
    <xf numFmtId="49" fontId="12" fillId="0" borderId="21" xfId="0" applyNumberFormat="1" applyFont="1" applyBorder="1" applyAlignment="1" applyProtection="1">
      <alignment horizontal="center" wrapText="1"/>
      <protection locked="0"/>
    </xf>
    <xf numFmtId="49" fontId="12" fillId="0" borderId="28" xfId="0" applyNumberFormat="1" applyFont="1" applyBorder="1" applyAlignment="1" applyProtection="1">
      <alignment horizontal="center" wrapText="1"/>
      <protection locked="0"/>
    </xf>
    <xf numFmtId="49" fontId="12" fillId="0" borderId="27" xfId="0" applyNumberFormat="1" applyFont="1" applyBorder="1" applyAlignment="1" applyProtection="1">
      <alignment horizontal="center" wrapText="1"/>
      <protection locked="0"/>
    </xf>
    <xf numFmtId="49" fontId="12" fillId="0" borderId="6" xfId="0" applyNumberFormat="1" applyFont="1" applyBorder="1" applyAlignment="1" applyProtection="1">
      <alignment horizontal="center" wrapText="1"/>
      <protection locked="0"/>
    </xf>
    <xf numFmtId="49" fontId="12" fillId="0" borderId="25" xfId="0" applyNumberFormat="1" applyFont="1" applyBorder="1" applyAlignment="1" applyProtection="1">
      <alignment horizontal="center" wrapText="1"/>
      <protection locked="0"/>
    </xf>
    <xf numFmtId="37" fontId="3" fillId="0" borderId="23" xfId="0" applyNumberFormat="1" applyFont="1" applyBorder="1" applyAlignment="1" applyProtection="1">
      <alignment horizontal="center" wrapText="1"/>
      <protection locked="0"/>
    </xf>
    <xf numFmtId="37" fontId="12" fillId="0" borderId="21" xfId="0" applyNumberFormat="1" applyFont="1" applyBorder="1" applyAlignment="1" applyProtection="1">
      <alignment horizontal="center" wrapText="1"/>
      <protection locked="0"/>
    </xf>
    <xf numFmtId="37" fontId="12" fillId="0" borderId="28" xfId="0" applyNumberFormat="1" applyFont="1" applyBorder="1" applyAlignment="1" applyProtection="1">
      <alignment horizontal="center" wrapText="1"/>
      <protection locked="0"/>
    </xf>
    <xf numFmtId="37" fontId="12" fillId="0" borderId="27" xfId="0" applyNumberFormat="1" applyFont="1" applyBorder="1" applyAlignment="1" applyProtection="1">
      <alignment horizontal="center" wrapText="1"/>
      <protection locked="0"/>
    </xf>
    <xf numFmtId="37" fontId="12" fillId="0" borderId="6" xfId="0" applyNumberFormat="1" applyFont="1" applyBorder="1" applyAlignment="1" applyProtection="1">
      <alignment horizontal="center" wrapText="1"/>
      <protection locked="0"/>
    </xf>
    <xf numFmtId="37" fontId="12" fillId="0" borderId="25" xfId="0" applyNumberFormat="1" applyFont="1" applyBorder="1" applyAlignment="1" applyProtection="1">
      <alignment horizontal="center" wrapText="1"/>
      <protection locked="0"/>
    </xf>
    <xf numFmtId="0" fontId="3" fillId="0" borderId="26" xfId="0" applyFont="1" applyBorder="1" applyAlignment="1" applyProtection="1">
      <alignment horizontal="center" wrapText="1"/>
      <protection locked="0"/>
    </xf>
    <xf numFmtId="0" fontId="12" fillId="0" borderId="22" xfId="0" applyFont="1" applyBorder="1" applyAlignment="1" applyProtection="1">
      <alignment horizontal="center" wrapText="1"/>
      <protection locked="0"/>
    </xf>
    <xf numFmtId="0" fontId="12" fillId="0" borderId="19" xfId="0" applyFont="1" applyBorder="1" applyAlignment="1" applyProtection="1">
      <alignment horizontal="center" wrapText="1"/>
      <protection locked="0"/>
    </xf>
    <xf numFmtId="37" fontId="12" fillId="0" borderId="26" xfId="0" applyNumberFormat="1" applyFont="1" applyBorder="1" applyAlignment="1" applyProtection="1">
      <alignment horizontal="center" wrapText="1"/>
      <protection locked="0"/>
    </xf>
    <xf numFmtId="37" fontId="12" fillId="0" borderId="22" xfId="0" applyNumberFormat="1" applyFont="1" applyBorder="1" applyAlignment="1" applyProtection="1">
      <alignment horizontal="center" wrapText="1"/>
      <protection locked="0"/>
    </xf>
    <xf numFmtId="37" fontId="12" fillId="0" borderId="19" xfId="0" applyNumberFormat="1" applyFont="1" applyBorder="1" applyAlignment="1" applyProtection="1">
      <alignment horizontal="center" wrapText="1"/>
      <protection locked="0"/>
    </xf>
    <xf numFmtId="42" fontId="12" fillId="0" borderId="23" xfId="0" applyNumberFormat="1" applyFont="1" applyBorder="1" applyAlignment="1" applyProtection="1">
      <alignment horizontal="center" wrapText="1"/>
      <protection locked="0"/>
    </xf>
    <xf numFmtId="42" fontId="12" fillId="0" borderId="28" xfId="0" applyNumberFormat="1" applyFont="1" applyBorder="1" applyAlignment="1" applyProtection="1">
      <alignment horizontal="center" wrapText="1"/>
      <protection locked="0"/>
    </xf>
    <xf numFmtId="42" fontId="12" fillId="0" borderId="24" xfId="0" applyNumberFormat="1" applyFont="1" applyBorder="1" applyAlignment="1" applyProtection="1">
      <alignment horizontal="center" wrapText="1"/>
      <protection locked="0"/>
    </xf>
    <xf numFmtId="42" fontId="12" fillId="0" borderId="13" xfId="0" applyNumberFormat="1" applyFont="1" applyBorder="1" applyAlignment="1" applyProtection="1">
      <alignment horizontal="center" wrapText="1"/>
      <protection locked="0"/>
    </xf>
    <xf numFmtId="42" fontId="12" fillId="0" borderId="27" xfId="0" applyNumberFormat="1" applyFont="1" applyBorder="1" applyAlignment="1" applyProtection="1">
      <alignment horizontal="center" wrapText="1"/>
      <protection locked="0"/>
    </xf>
    <xf numFmtId="42" fontId="12" fillId="0" borderId="25" xfId="0" applyNumberFormat="1" applyFont="1" applyBorder="1" applyAlignment="1" applyProtection="1">
      <alignment horizontal="center" wrapText="1"/>
      <protection locked="0"/>
    </xf>
    <xf numFmtId="170" fontId="3" fillId="0" borderId="23" xfId="0" applyNumberFormat="1" applyFont="1" applyBorder="1" applyAlignment="1" applyProtection="1">
      <alignment horizontal="center" wrapText="1"/>
      <protection locked="0"/>
    </xf>
    <xf numFmtId="170" fontId="12" fillId="0" borderId="21" xfId="0" applyNumberFormat="1" applyFont="1" applyBorder="1" applyAlignment="1" applyProtection="1">
      <alignment horizontal="center" wrapText="1"/>
      <protection locked="0"/>
    </xf>
    <xf numFmtId="170" fontId="12" fillId="0" borderId="28" xfId="0" applyNumberFormat="1" applyFont="1" applyBorder="1" applyAlignment="1" applyProtection="1">
      <alignment horizontal="center" wrapText="1"/>
      <protection locked="0"/>
    </xf>
    <xf numFmtId="170" fontId="12" fillId="0" borderId="24" xfId="0" applyNumberFormat="1" applyFont="1" applyBorder="1" applyAlignment="1" applyProtection="1">
      <alignment horizontal="center" wrapText="1"/>
      <protection locked="0"/>
    </xf>
    <xf numFmtId="170" fontId="12" fillId="0" borderId="0" xfId="0" applyNumberFormat="1" applyFont="1" applyAlignment="1" applyProtection="1">
      <alignment horizontal="center" wrapText="1"/>
      <protection locked="0"/>
    </xf>
    <xf numFmtId="170" fontId="12" fillId="0" borderId="13" xfId="0" applyNumberFormat="1" applyFont="1" applyBorder="1" applyAlignment="1" applyProtection="1">
      <alignment horizontal="center" wrapText="1"/>
      <protection locked="0"/>
    </xf>
    <xf numFmtId="170" fontId="12" fillId="0" borderId="27" xfId="0" applyNumberFormat="1" applyFont="1" applyBorder="1" applyAlignment="1" applyProtection="1">
      <alignment horizontal="center" wrapText="1"/>
      <protection locked="0"/>
    </xf>
    <xf numFmtId="170" fontId="12" fillId="0" borderId="6" xfId="0" applyNumberFormat="1" applyFont="1" applyBorder="1" applyAlignment="1" applyProtection="1">
      <alignment horizontal="center" wrapText="1"/>
      <protection locked="0"/>
    </xf>
    <xf numFmtId="170" fontId="12" fillId="0" borderId="25" xfId="0" applyNumberFormat="1" applyFont="1" applyBorder="1" applyAlignment="1" applyProtection="1">
      <alignment horizontal="center" wrapText="1"/>
      <protection locked="0"/>
    </xf>
    <xf numFmtId="49" fontId="12" fillId="0" borderId="8" xfId="0" applyNumberFormat="1" applyFont="1" applyBorder="1" applyAlignment="1" applyProtection="1">
      <alignment horizontal="center"/>
      <protection locked="0"/>
    </xf>
    <xf numFmtId="49" fontId="12" fillId="0" borderId="6" xfId="0" applyNumberFormat="1" applyFont="1" applyBorder="1" applyAlignment="1" applyProtection="1">
      <alignment horizontal="left"/>
      <protection locked="0"/>
    </xf>
    <xf numFmtId="42" fontId="12" fillId="0" borderId="6" xfId="2" applyNumberFormat="1" applyFont="1" applyBorder="1" applyAlignment="1" applyProtection="1">
      <alignment horizontal="center"/>
      <protection locked="0"/>
    </xf>
    <xf numFmtId="42" fontId="13" fillId="0" borderId="6" xfId="2" applyNumberFormat="1" applyFont="1" applyBorder="1" applyAlignment="1" applyProtection="1">
      <protection locked="0"/>
    </xf>
    <xf numFmtId="42" fontId="12" fillId="0" borderId="6" xfId="0" applyNumberFormat="1" applyFont="1" applyBorder="1" applyAlignment="1" applyProtection="1">
      <alignment horizontal="center"/>
      <protection locked="0"/>
    </xf>
    <xf numFmtId="0" fontId="28" fillId="0" borderId="8" xfId="4" applyFont="1" applyBorder="1" applyAlignment="1" applyProtection="1">
      <alignment horizontal="left"/>
      <protection locked="0"/>
    </xf>
    <xf numFmtId="10" fontId="13" fillId="0" borderId="6" xfId="7" applyNumberFormat="1" applyFont="1" applyBorder="1" applyAlignment="1" applyProtection="1">
      <protection locked="0"/>
    </xf>
    <xf numFmtId="0" fontId="15" fillId="0" borderId="6" xfId="4" applyBorder="1" applyAlignment="1" applyProtection="1">
      <alignment horizontal="left"/>
      <protection locked="0"/>
    </xf>
    <xf numFmtId="0" fontId="39" fillId="0" borderId="6" xfId="4" applyFont="1" applyBorder="1" applyAlignment="1" applyProtection="1">
      <alignment horizontal="left"/>
      <protection locked="0"/>
    </xf>
    <xf numFmtId="0" fontId="5" fillId="0" borderId="8" xfId="0" applyFont="1" applyBorder="1" applyProtection="1">
      <protection locked="0"/>
    </xf>
    <xf numFmtId="49" fontId="5" fillId="0" borderId="8" xfId="2" applyNumberFormat="1" applyFont="1" applyBorder="1" applyAlignment="1" applyProtection="1">
      <alignment horizontal="left"/>
      <protection locked="0"/>
    </xf>
    <xf numFmtId="0" fontId="3" fillId="0" borderId="6" xfId="0" applyFont="1" applyBorder="1" applyProtection="1">
      <protection locked="0"/>
    </xf>
    <xf numFmtId="0" fontId="12" fillId="0" borderId="6" xfId="0" applyFont="1" applyBorder="1" applyProtection="1">
      <protection locked="0"/>
    </xf>
    <xf numFmtId="0" fontId="13" fillId="0" borderId="6" xfId="0" applyFont="1" applyBorder="1" applyAlignment="1" applyProtection="1">
      <alignment horizontal="center"/>
      <protection locked="0"/>
    </xf>
    <xf numFmtId="0" fontId="5" fillId="0" borderId="84" xfId="0" applyFont="1" applyBorder="1" applyAlignment="1" applyProtection="1">
      <alignment horizontal="left"/>
      <protection locked="0"/>
    </xf>
    <xf numFmtId="0" fontId="5" fillId="0" borderId="86" xfId="0" applyFont="1" applyBorder="1" applyAlignment="1" applyProtection="1">
      <alignment horizontal="left"/>
      <protection locked="0"/>
    </xf>
    <xf numFmtId="0" fontId="5" fillId="0" borderId="74" xfId="0" applyFont="1" applyBorder="1" applyProtection="1">
      <protection locked="0"/>
    </xf>
    <xf numFmtId="0" fontId="5" fillId="0" borderId="84" xfId="0" applyFont="1" applyBorder="1" applyProtection="1">
      <protection locked="0"/>
    </xf>
    <xf numFmtId="0" fontId="5" fillId="0" borderId="86" xfId="0" applyFont="1" applyBorder="1" applyProtection="1">
      <protection locked="0"/>
    </xf>
    <xf numFmtId="0" fontId="5" fillId="0" borderId="40" xfId="0" applyFont="1" applyBorder="1" applyProtection="1">
      <protection locked="0"/>
    </xf>
    <xf numFmtId="0" fontId="5" fillId="0" borderId="41" xfId="0" applyFont="1" applyBorder="1" applyProtection="1">
      <protection locked="0"/>
    </xf>
    <xf numFmtId="0" fontId="13" fillId="0" borderId="85" xfId="0" applyFont="1" applyBorder="1" applyAlignment="1">
      <alignment horizontal="center" wrapText="1"/>
    </xf>
    <xf numFmtId="0" fontId="13" fillId="0" borderId="75" xfId="0" applyFont="1" applyBorder="1" applyAlignment="1">
      <alignment horizontal="center" wrapText="1"/>
    </xf>
    <xf numFmtId="0" fontId="5" fillId="0" borderId="12" xfId="0" applyFont="1" applyBorder="1" applyAlignment="1" applyProtection="1">
      <alignment horizontal="left"/>
      <protection locked="0"/>
    </xf>
    <xf numFmtId="0" fontId="5" fillId="0" borderId="27" xfId="0" applyFont="1" applyBorder="1" applyProtection="1">
      <protection locked="0"/>
    </xf>
    <xf numFmtId="0" fontId="5" fillId="0" borderId="6" xfId="0" applyFont="1" applyBorder="1" applyProtection="1">
      <protection locked="0"/>
    </xf>
    <xf numFmtId="0" fontId="5" fillId="0" borderId="25" xfId="0" applyFont="1" applyBorder="1" applyProtection="1">
      <protection locked="0"/>
    </xf>
    <xf numFmtId="49" fontId="15" fillId="0" borderId="6" xfId="4" applyNumberFormat="1" applyBorder="1" applyAlignment="1" applyProtection="1">
      <alignment horizontal="left"/>
      <protection locked="0"/>
    </xf>
    <xf numFmtId="49" fontId="9" fillId="0" borderId="6" xfId="0" applyNumberFormat="1" applyFont="1" applyBorder="1" applyAlignment="1" applyProtection="1">
      <alignment horizontal="left"/>
      <protection locked="0"/>
    </xf>
    <xf numFmtId="0" fontId="2" fillId="0" borderId="8" xfId="0" applyFont="1" applyBorder="1" applyAlignment="1" applyProtection="1">
      <alignment horizontal="center"/>
      <protection locked="0"/>
    </xf>
    <xf numFmtId="49" fontId="9" fillId="0" borderId="8" xfId="0" applyNumberFormat="1" applyFont="1" applyBorder="1" applyAlignment="1" applyProtection="1">
      <alignment horizontal="left"/>
      <protection locked="0"/>
    </xf>
    <xf numFmtId="0" fontId="2" fillId="0" borderId="21" xfId="0" applyFont="1" applyBorder="1" applyAlignment="1">
      <alignment horizontal="center"/>
    </xf>
    <xf numFmtId="0" fontId="3" fillId="0" borderId="6" xfId="0" applyFont="1" applyBorder="1" applyAlignment="1">
      <alignment horizontal="center"/>
    </xf>
    <xf numFmtId="0" fontId="18" fillId="0" borderId="15" xfId="0" applyFont="1" applyBorder="1" applyAlignment="1">
      <alignment horizontal="center"/>
    </xf>
    <xf numFmtId="0" fontId="2" fillId="12" borderId="0" xfId="0" applyFont="1" applyFill="1" applyAlignment="1">
      <alignment vertical="top" wrapText="1"/>
    </xf>
    <xf numFmtId="0" fontId="2" fillId="12" borderId="0" xfId="0" applyFont="1" applyFill="1" applyAlignment="1">
      <alignment horizontal="left" vertical="top" wrapText="1"/>
    </xf>
    <xf numFmtId="0" fontId="12" fillId="0" borderId="21" xfId="0" applyFont="1" applyBorder="1" applyAlignment="1">
      <alignment horizontal="center"/>
    </xf>
    <xf numFmtId="0" fontId="12" fillId="0" borderId="6" xfId="0" applyFont="1" applyBorder="1" applyAlignment="1" applyProtection="1">
      <alignment horizontal="center"/>
      <protection locked="0"/>
    </xf>
    <xf numFmtId="0" fontId="3" fillId="0" borderId="21" xfId="0" applyFont="1" applyBorder="1" applyAlignment="1">
      <alignment horizontal="center"/>
    </xf>
    <xf numFmtId="0" fontId="3" fillId="0" borderId="0" xfId="0" applyFont="1" applyAlignment="1" applyProtection="1">
      <alignment horizontal="center" wrapText="1"/>
      <protection locked="0"/>
    </xf>
    <xf numFmtId="0" fontId="12" fillId="0" borderId="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6" xfId="0" applyFont="1" applyBorder="1" applyAlignment="1" applyProtection="1">
      <alignment horizontal="center" wrapText="1"/>
      <protection locked="0"/>
    </xf>
    <xf numFmtId="49" fontId="3" fillId="0" borderId="0" xfId="0" applyNumberFormat="1" applyFont="1" applyAlignment="1" applyProtection="1">
      <alignment horizontal="center" wrapText="1"/>
      <protection locked="0"/>
    </xf>
    <xf numFmtId="49" fontId="12" fillId="0" borderId="0" xfId="0" applyNumberFormat="1" applyFont="1" applyAlignment="1" applyProtection="1">
      <alignment horizontal="center" wrapText="1"/>
      <protection locked="0"/>
    </xf>
    <xf numFmtId="0" fontId="12" fillId="0" borderId="0" xfId="0" applyFont="1" applyAlignment="1">
      <alignment horizontal="center"/>
    </xf>
    <xf numFmtId="0" fontId="12" fillId="0" borderId="0" xfId="0" applyFont="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0" xfId="0" applyAlignment="1" applyProtection="1">
      <alignment horizontal="center" wrapText="1"/>
      <protection locked="0"/>
    </xf>
  </cellXfs>
  <cellStyles count="517">
    <cellStyle name="Comma" xfId="1" builtinId="3"/>
    <cellStyle name="Currency" xfId="2" builtinId="4"/>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Grey" xfId="3" xr:uid="{00000000-0005-0000-0000-0000FC010000}"/>
    <cellStyle name="Hyperlink" xfId="4" builtinId="8"/>
    <cellStyle name="Input [yellow]" xfId="5" xr:uid="{00000000-0005-0000-0000-0000FE010000}"/>
    <cellStyle name="Normal" xfId="0" builtinId="0"/>
    <cellStyle name="Normal - Style1" xfId="6" xr:uid="{00000000-0005-0000-0000-000000020000}"/>
    <cellStyle name="Normal 2" xfId="491" xr:uid="{00000000-0005-0000-0000-000001020000}"/>
    <cellStyle name="Percent" xfId="7" builtinId="5"/>
    <cellStyle name="Percent [2]" xfId="8" xr:uid="{00000000-0005-0000-0000-000003020000}"/>
    <cellStyle name="Times New Roman" xfId="9" xr:uid="{00000000-0005-0000-0000-000004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60960</xdr:rowOff>
    </xdr:from>
    <xdr:to>
      <xdr:col>8</xdr:col>
      <xdr:colOff>609600</xdr:colOff>
      <xdr:row>9</xdr:row>
      <xdr:rowOff>136525</xdr:rowOff>
    </xdr:to>
    <xdr:pic>
      <xdr:nvPicPr>
        <xdr:cNvPr id="2" name="Picture 1">
          <a:extLst>
            <a:ext uri="{FF2B5EF4-FFF2-40B4-BE49-F238E27FC236}">
              <a16:creationId xmlns:a16="http://schemas.microsoft.com/office/drawing/2014/main" id="{FC8BB0AF-F5E1-6A58-E8F8-566870D40F51}"/>
            </a:ext>
          </a:extLst>
        </xdr:cNvPr>
        <xdr:cNvPicPr>
          <a:picLocks noChangeAspect="1"/>
        </xdr:cNvPicPr>
      </xdr:nvPicPr>
      <xdr:blipFill>
        <a:blip xmlns:r="http://schemas.openxmlformats.org/officeDocument/2006/relationships" r:embed="rId1"/>
        <a:stretch>
          <a:fillRect/>
        </a:stretch>
      </xdr:blipFill>
      <xdr:spPr>
        <a:xfrm>
          <a:off x="0" y="60960"/>
          <a:ext cx="5486400" cy="1683385"/>
        </a:xfrm>
        <a:prstGeom prst="rect">
          <a:avLst/>
        </a:prstGeom>
        <a:extLst>
          <a:ext uri="{FAA26D3D-D897-4be2-8F04-BA451C77F1D7}">
            <ma14:placeholder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j1462/AppData/Local/Microsoft/Windows/INetCache/Content.Outlook/J8A1PUAH/NOFA%202022-Application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Cover"/>
      <sheetName val="Page-1"/>
      <sheetName val="Page-2"/>
      <sheetName val="Pag-3"/>
      <sheetName val="Page-4"/>
      <sheetName val="Page-5"/>
      <sheetName val="Page-6"/>
      <sheetName val="Page-7"/>
      <sheetName val="Page-8"/>
      <sheetName val="Page-9"/>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zoomScaleNormal="116" zoomScaleSheetLayoutView="70" zoomScalePageLayoutView="116" workbookViewId="0"/>
  </sheetViews>
  <sheetFormatPr defaultColWidth="8.85546875" defaultRowHeight="12.75"/>
  <sheetData/>
  <phoneticPr fontId="14"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M45"/>
  <sheetViews>
    <sheetView tabSelected="1" view="pageBreakPreview" zoomScaleNormal="96" zoomScaleSheetLayoutView="100" zoomScalePageLayoutView="150" workbookViewId="0">
      <selection activeCell="F22" sqref="F22:G24"/>
    </sheetView>
  </sheetViews>
  <sheetFormatPr defaultColWidth="8.85546875" defaultRowHeight="12.75"/>
  <cols>
    <col min="9" max="9" width="9.85546875" customWidth="1"/>
    <col min="10" max="10" width="9.5703125" customWidth="1"/>
  </cols>
  <sheetData>
    <row r="1" spans="1:13" ht="13.5" thickTop="1">
      <c r="A1" s="468"/>
      <c r="B1" s="19"/>
      <c r="C1" s="19"/>
      <c r="D1" s="19"/>
      <c r="E1" s="19"/>
      <c r="F1" s="19"/>
      <c r="G1" s="19"/>
      <c r="H1" s="19"/>
      <c r="I1" s="19"/>
      <c r="J1" s="469"/>
    </row>
    <row r="2" spans="1:13">
      <c r="A2" s="471"/>
      <c r="J2" s="472"/>
    </row>
    <row r="3" spans="1:13" ht="20.25">
      <c r="A3" s="471"/>
      <c r="C3" s="996"/>
      <c r="D3" s="997"/>
      <c r="E3" s="997"/>
      <c r="F3" s="997"/>
      <c r="G3" s="997"/>
      <c r="H3" s="997"/>
      <c r="I3" s="997"/>
      <c r="J3" s="998"/>
      <c r="L3" s="992"/>
      <c r="M3" s="992"/>
    </row>
    <row r="4" spans="1:13" ht="13.5">
      <c r="A4" s="471"/>
      <c r="C4" s="999"/>
      <c r="D4" s="1000"/>
      <c r="E4" s="1000"/>
      <c r="F4" s="1000"/>
      <c r="G4" s="1000"/>
      <c r="H4" s="1000"/>
      <c r="I4" s="1000"/>
      <c r="J4" s="1001"/>
    </row>
    <row r="5" spans="1:13" ht="13.5">
      <c r="A5" s="471"/>
      <c r="C5" s="1002"/>
      <c r="D5" s="1002"/>
      <c r="E5" s="1002"/>
      <c r="F5" s="1002"/>
      <c r="G5" s="1002"/>
      <c r="H5" s="1002"/>
      <c r="I5" s="1002"/>
      <c r="J5" s="1003"/>
    </row>
    <row r="6" spans="1:13" ht="13.5">
      <c r="A6" s="538"/>
      <c r="B6" s="464"/>
      <c r="C6" s="1004"/>
      <c r="D6" s="1005"/>
      <c r="E6" s="1005"/>
      <c r="F6" s="1005"/>
      <c r="G6" s="1005"/>
      <c r="H6" s="1005"/>
      <c r="I6" s="1005"/>
      <c r="J6" s="1006"/>
    </row>
    <row r="7" spans="1:13" ht="12.75" customHeight="1">
      <c r="A7" s="539"/>
      <c r="B7" s="464"/>
      <c r="C7" s="464"/>
      <c r="D7" s="464"/>
      <c r="E7" s="464"/>
      <c r="F7" s="464"/>
      <c r="G7" s="464"/>
      <c r="H7" s="464"/>
      <c r="I7" s="464"/>
      <c r="J7" s="540"/>
    </row>
    <row r="8" spans="1:13" ht="12.75" customHeight="1">
      <c r="A8" s="541"/>
      <c r="B8" s="542"/>
      <c r="C8" s="542"/>
      <c r="D8" s="542"/>
      <c r="E8" s="542"/>
      <c r="F8" s="542"/>
      <c r="G8" s="542"/>
      <c r="H8" s="542"/>
      <c r="I8" s="542"/>
      <c r="J8" s="543"/>
    </row>
    <row r="9" spans="1:13" ht="12.75" customHeight="1">
      <c r="A9" s="544"/>
      <c r="B9" s="545"/>
      <c r="C9" s="545"/>
      <c r="D9" s="545"/>
      <c r="E9" s="545"/>
      <c r="F9" s="545"/>
      <c r="G9" s="545"/>
      <c r="H9" s="545"/>
      <c r="I9" s="545"/>
      <c r="J9" s="546"/>
    </row>
    <row r="10" spans="1:13" ht="12.75" customHeight="1">
      <c r="A10" s="547"/>
      <c r="B10" s="548"/>
      <c r="C10" s="548"/>
      <c r="D10" s="548"/>
      <c r="E10" s="548"/>
      <c r="F10" s="548"/>
      <c r="G10" s="548"/>
      <c r="H10" s="548"/>
      <c r="I10" s="548"/>
      <c r="J10" s="549"/>
    </row>
    <row r="11" spans="1:13" ht="12.75" customHeight="1">
      <c r="A11" s="550"/>
      <c r="B11" s="551"/>
      <c r="C11" s="551"/>
      <c r="D11" s="551"/>
      <c r="E11" s="551"/>
      <c r="F11" s="551"/>
      <c r="G11" s="551"/>
      <c r="H11" s="551"/>
      <c r="I11" s="551"/>
      <c r="J11" s="552"/>
    </row>
    <row r="12" spans="1:13" ht="28.5">
      <c r="A12" s="993" t="s">
        <v>962</v>
      </c>
      <c r="B12" s="994"/>
      <c r="C12" s="994"/>
      <c r="D12" s="994"/>
      <c r="E12" s="994"/>
      <c r="F12" s="994"/>
      <c r="G12" s="994"/>
      <c r="H12" s="994"/>
      <c r="I12" s="994"/>
      <c r="J12" s="995"/>
    </row>
    <row r="13" spans="1:13" ht="28.5">
      <c r="A13" s="993" t="s">
        <v>963</v>
      </c>
      <c r="B13" s="994"/>
      <c r="C13" s="994"/>
      <c r="D13" s="994"/>
      <c r="E13" s="994"/>
      <c r="F13" s="994"/>
      <c r="G13" s="994"/>
      <c r="H13" s="994"/>
      <c r="I13" s="994"/>
      <c r="J13" s="995"/>
    </row>
    <row r="14" spans="1:13" ht="28.5">
      <c r="A14" s="993" t="s">
        <v>1128</v>
      </c>
      <c r="B14" s="994"/>
      <c r="C14" s="994"/>
      <c r="D14" s="994"/>
      <c r="E14" s="994"/>
      <c r="F14" s="994"/>
      <c r="G14" s="994"/>
      <c r="H14" s="994"/>
      <c r="I14" s="994"/>
      <c r="J14" s="995"/>
    </row>
    <row r="15" spans="1:13" ht="28.5">
      <c r="A15" s="993" t="s">
        <v>1129</v>
      </c>
      <c r="B15" s="994"/>
      <c r="C15" s="994"/>
      <c r="D15" s="994"/>
      <c r="E15" s="994"/>
      <c r="F15" s="994"/>
      <c r="G15" s="994"/>
      <c r="H15" s="994"/>
      <c r="I15" s="994"/>
      <c r="J15" s="995"/>
    </row>
    <row r="16" spans="1:13" ht="28.5">
      <c r="A16" s="993" t="s">
        <v>964</v>
      </c>
      <c r="B16" s="994"/>
      <c r="C16" s="994"/>
      <c r="D16" s="994"/>
      <c r="E16" s="994"/>
      <c r="F16" s="994"/>
      <c r="G16" s="994"/>
      <c r="H16" s="994"/>
      <c r="I16" s="994"/>
      <c r="J16" s="995"/>
    </row>
    <row r="17" spans="1:10" ht="12.75" customHeight="1" thickBot="1">
      <c r="A17" s="550"/>
      <c r="B17" s="1"/>
      <c r="C17" s="1"/>
      <c r="D17" s="1"/>
      <c r="E17" s="1"/>
      <c r="F17" s="1"/>
      <c r="G17" s="1"/>
      <c r="H17" s="1"/>
      <c r="I17" s="1"/>
      <c r="J17" s="553"/>
    </row>
    <row r="18" spans="1:10" ht="12.75" customHeight="1">
      <c r="A18" s="550"/>
      <c r="B18" s="1"/>
      <c r="C18" s="554"/>
      <c r="D18" s="555"/>
      <c r="E18" s="555"/>
      <c r="F18" s="555"/>
      <c r="G18" s="555"/>
      <c r="H18" s="556"/>
      <c r="I18" s="1"/>
      <c r="J18" s="553"/>
    </row>
    <row r="19" spans="1:10" ht="12.75" customHeight="1">
      <c r="A19" s="550"/>
      <c r="B19" s="548"/>
      <c r="C19" s="557"/>
      <c r="H19" s="558"/>
      <c r="I19" s="548"/>
      <c r="J19" s="549"/>
    </row>
    <row r="20" spans="1:10" ht="42">
      <c r="A20" s="559"/>
      <c r="B20" s="560"/>
      <c r="C20" s="1007" t="s">
        <v>613</v>
      </c>
      <c r="D20" s="1008"/>
      <c r="E20" s="1008"/>
      <c r="F20" s="1008"/>
      <c r="G20" s="1008"/>
      <c r="H20" s="1009"/>
      <c r="I20" s="560"/>
      <c r="J20" s="561"/>
    </row>
    <row r="21" spans="1:10" ht="12.75" customHeight="1" thickBot="1">
      <c r="A21" s="562"/>
      <c r="B21" s="1"/>
      <c r="C21" s="563"/>
      <c r="D21" s="1"/>
      <c r="E21" s="1"/>
      <c r="F21" s="1"/>
      <c r="G21" s="1"/>
      <c r="H21" s="564"/>
      <c r="I21" s="1"/>
      <c r="J21" s="553"/>
    </row>
    <row r="22" spans="1:10" ht="36" thickTop="1">
      <c r="A22" s="565"/>
      <c r="B22" s="548"/>
      <c r="C22" s="563"/>
      <c r="D22" s="976" t="s">
        <v>965</v>
      </c>
      <c r="E22" s="977"/>
      <c r="F22" s="982" t="s">
        <v>966</v>
      </c>
      <c r="G22" s="983"/>
      <c r="H22" s="566"/>
      <c r="I22" s="548"/>
      <c r="J22" s="549"/>
    </row>
    <row r="23" spans="1:10" ht="35.25">
      <c r="A23" s="471"/>
      <c r="C23" s="563"/>
      <c r="D23" s="978"/>
      <c r="E23" s="979"/>
      <c r="F23" s="984"/>
      <c r="G23" s="985"/>
      <c r="H23" s="566"/>
      <c r="J23" s="472"/>
    </row>
    <row r="24" spans="1:10" ht="12.75" customHeight="1" thickBot="1">
      <c r="A24" s="567"/>
      <c r="B24" s="568"/>
      <c r="C24" s="563"/>
      <c r="D24" s="980"/>
      <c r="E24" s="981"/>
      <c r="F24" s="986"/>
      <c r="G24" s="987"/>
      <c r="H24" s="566"/>
      <c r="I24" s="568"/>
      <c r="J24" s="569"/>
    </row>
    <row r="25" spans="1:10" ht="12.75" customHeight="1" thickTop="1">
      <c r="A25" s="570"/>
      <c r="B25" s="571"/>
      <c r="C25" s="563"/>
      <c r="D25" s="1"/>
      <c r="E25" s="1"/>
      <c r="F25" s="1"/>
      <c r="G25" s="1"/>
      <c r="H25" s="564"/>
      <c r="I25" s="571"/>
      <c r="J25" s="572"/>
    </row>
    <row r="26" spans="1:10" ht="12.75" customHeight="1">
      <c r="A26" s="562"/>
      <c r="B26" s="1"/>
      <c r="C26" s="563"/>
      <c r="D26" s="1"/>
      <c r="E26" s="1"/>
      <c r="F26" s="1"/>
      <c r="G26" s="1"/>
      <c r="H26" s="564"/>
      <c r="I26" s="1"/>
      <c r="J26" s="553"/>
    </row>
    <row r="27" spans="1:10" ht="12.75" customHeight="1">
      <c r="A27" s="562"/>
      <c r="B27" s="1"/>
      <c r="C27" s="563"/>
      <c r="D27" s="1"/>
      <c r="E27" s="1"/>
      <c r="F27" s="1"/>
      <c r="G27" s="1"/>
      <c r="H27" s="564"/>
      <c r="I27" s="1"/>
      <c r="J27" s="553"/>
    </row>
    <row r="28" spans="1:10" ht="12.75" customHeight="1">
      <c r="A28" s="573"/>
      <c r="B28" s="574"/>
      <c r="C28" s="563"/>
      <c r="D28" s="1"/>
      <c r="E28" s="1"/>
      <c r="F28" s="1"/>
      <c r="G28" s="1"/>
      <c r="H28" s="564"/>
      <c r="I28" s="574"/>
      <c r="J28" s="575"/>
    </row>
    <row r="29" spans="1:10" ht="13.5" thickBot="1">
      <c r="A29" s="562"/>
      <c r="B29" s="1"/>
      <c r="C29" s="576"/>
      <c r="D29" s="577"/>
      <c r="E29" s="577"/>
      <c r="F29" s="577"/>
      <c r="G29" s="577"/>
      <c r="H29" s="578"/>
      <c r="I29" s="1"/>
      <c r="J29" s="553"/>
    </row>
    <row r="30" spans="1:10" ht="12.75" customHeight="1">
      <c r="A30" s="562"/>
      <c r="B30" s="1"/>
      <c r="I30" s="1"/>
      <c r="J30" s="553"/>
    </row>
    <row r="31" spans="1:10" ht="12.75" customHeight="1">
      <c r="A31" s="562"/>
      <c r="B31" s="1"/>
      <c r="I31" s="1"/>
      <c r="J31" s="553"/>
    </row>
    <row r="32" spans="1:10" ht="12.75" customHeight="1">
      <c r="A32" s="562"/>
      <c r="B32" s="1"/>
      <c r="I32" s="1"/>
      <c r="J32" s="553"/>
    </row>
    <row r="33" spans="1:10">
      <c r="A33" s="562"/>
      <c r="B33" s="1"/>
      <c r="C33" s="1"/>
      <c r="D33" s="1"/>
      <c r="E33" s="1"/>
      <c r="F33" s="1"/>
      <c r="G33" s="1"/>
      <c r="H33" s="1"/>
      <c r="J33" s="472"/>
    </row>
    <row r="34" spans="1:10">
      <c r="A34" s="562"/>
      <c r="B34" s="1"/>
      <c r="C34" s="1"/>
      <c r="D34" s="1"/>
      <c r="E34" s="1"/>
      <c r="F34" s="1"/>
      <c r="G34" s="1"/>
      <c r="H34" s="1"/>
      <c r="J34" s="472"/>
    </row>
    <row r="35" spans="1:10">
      <c r="A35" s="562"/>
      <c r="B35" s="1"/>
      <c r="C35" s="1"/>
      <c r="D35" s="1"/>
      <c r="E35" s="1"/>
      <c r="F35" s="1"/>
      <c r="G35" s="1"/>
      <c r="H35" s="1"/>
      <c r="J35" s="472"/>
    </row>
    <row r="36" spans="1:10">
      <c r="A36" s="579"/>
      <c r="B36" s="580"/>
      <c r="C36" s="581"/>
      <c r="D36" s="581"/>
      <c r="E36" s="581"/>
      <c r="F36" s="581"/>
      <c r="G36" s="581"/>
      <c r="H36" s="581"/>
      <c r="I36" s="581"/>
      <c r="J36" s="582"/>
    </row>
    <row r="37" spans="1:10">
      <c r="A37" s="579"/>
      <c r="B37" s="580"/>
      <c r="C37" s="581"/>
      <c r="D37" s="581"/>
      <c r="E37" s="581"/>
      <c r="F37" s="581"/>
      <c r="G37" s="581"/>
      <c r="H37" s="581"/>
      <c r="I37" s="581"/>
      <c r="J37" s="582"/>
    </row>
    <row r="38" spans="1:10">
      <c r="A38" s="579"/>
      <c r="B38" s="580"/>
      <c r="C38" s="581"/>
      <c r="D38" s="581"/>
      <c r="E38" s="581"/>
      <c r="F38" s="581"/>
      <c r="G38" s="581"/>
      <c r="H38" s="581"/>
      <c r="I38" s="581"/>
      <c r="J38" s="582"/>
    </row>
    <row r="39" spans="1:10" ht="15.75">
      <c r="A39" s="518"/>
      <c r="B39" s="551"/>
      <c r="C39" s="551"/>
      <c r="D39" s="551"/>
      <c r="E39" s="583"/>
      <c r="F39" s="551"/>
      <c r="G39" s="551"/>
      <c r="H39" s="584"/>
      <c r="J39" s="585"/>
    </row>
    <row r="40" spans="1:10" ht="15.75">
      <c r="A40" s="518"/>
      <c r="B40" s="586"/>
      <c r="C40" s="586"/>
      <c r="D40" s="586"/>
      <c r="E40" s="583"/>
      <c r="F40" s="586"/>
      <c r="G40" s="586"/>
      <c r="H40" s="584"/>
      <c r="J40" s="587"/>
    </row>
    <row r="41" spans="1:10" ht="15.75">
      <c r="A41" s="518"/>
      <c r="B41" s="586"/>
      <c r="C41" s="586"/>
      <c r="D41" s="586"/>
      <c r="E41" s="583"/>
      <c r="F41" s="586"/>
      <c r="G41" s="586"/>
      <c r="H41" s="586"/>
      <c r="I41" s="586"/>
      <c r="J41" s="587"/>
    </row>
    <row r="42" spans="1:10" ht="15.75">
      <c r="A42" s="471"/>
      <c r="B42" s="586"/>
      <c r="C42" s="586"/>
      <c r="D42" s="586"/>
      <c r="E42" s="583"/>
      <c r="F42" s="586"/>
      <c r="G42" s="586"/>
      <c r="H42" s="586"/>
      <c r="I42" s="988" t="s">
        <v>26</v>
      </c>
      <c r="J42" s="989"/>
    </row>
    <row r="43" spans="1:10" ht="15.75">
      <c r="A43" s="518"/>
      <c r="B43" s="586"/>
      <c r="C43" s="586"/>
      <c r="D43" s="586"/>
      <c r="E43" s="583"/>
      <c r="F43" s="586"/>
      <c r="G43" s="586"/>
      <c r="H43" s="586"/>
      <c r="I43" s="990">
        <v>44866</v>
      </c>
      <c r="J43" s="991"/>
    </row>
    <row r="44" spans="1:10" ht="14.25" thickBot="1">
      <c r="A44" s="588"/>
      <c r="B44" s="589"/>
      <c r="C44" s="589"/>
      <c r="D44" s="589"/>
      <c r="E44" s="590"/>
      <c r="F44" s="589"/>
      <c r="G44" s="589"/>
      <c r="H44" s="589"/>
      <c r="I44" s="589"/>
      <c r="J44" s="591"/>
    </row>
    <row r="45" spans="1:10" ht="13.5" thickTop="1"/>
  </sheetData>
  <sheetProtection algorithmName="SHA-512" hashValue="uurBAW6uS7aCWLLhEEP/uPwTNN0jWsfbLLvUEegGJwXMa1nbt4qm3O2lH/jaQQQhgnqnMJmA9TMRTjuqrFDniA==" saltValue="Pa8ep2j/04x7b16Akcyoog==" spinCount="100000" sheet="1" selectLockedCells="1"/>
  <protectedRanges>
    <protectedRange sqref="F22:G24" name="Range1"/>
  </protectedRanges>
  <mergeCells count="15">
    <mergeCell ref="D22:E24"/>
    <mergeCell ref="F22:G24"/>
    <mergeCell ref="I42:J42"/>
    <mergeCell ref="I43:J43"/>
    <mergeCell ref="L3:M3"/>
    <mergeCell ref="A12:J12"/>
    <mergeCell ref="A13:J13"/>
    <mergeCell ref="A14:J14"/>
    <mergeCell ref="C3:J3"/>
    <mergeCell ref="C4:J4"/>
    <mergeCell ref="C5:J5"/>
    <mergeCell ref="C6:J6"/>
    <mergeCell ref="A15:J15"/>
    <mergeCell ref="C20:H20"/>
    <mergeCell ref="A16:J16"/>
  </mergeCells>
  <phoneticPr fontId="14" type="noConversion"/>
  <printOptions horizontalCentered="1" verticalCentered="1"/>
  <pageMargins left="0.25" right="0.25" top="0.5" bottom="0.5" header="0.5" footer="0.5"/>
  <pageSetup scale="99" orientation="portrait"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U79"/>
  <sheetViews>
    <sheetView showWhiteSpace="0" view="pageBreakPreview" zoomScaleNormal="100" zoomScaleSheetLayoutView="100" workbookViewId="0">
      <selection activeCell="D39" sqref="D39:J39"/>
    </sheetView>
  </sheetViews>
  <sheetFormatPr defaultColWidth="9.140625" defaultRowHeight="12.75"/>
  <cols>
    <col min="1" max="1" width="2.5703125" customWidth="1"/>
    <col min="2" max="2" width="3.5703125" customWidth="1"/>
    <col min="3" max="3" width="9.42578125" customWidth="1"/>
    <col min="4" max="4" width="12.42578125" customWidth="1"/>
    <col min="5" max="5" width="3.5703125" customWidth="1"/>
    <col min="6" max="6" width="1.5703125" customWidth="1"/>
    <col min="7" max="7" width="5.42578125" customWidth="1"/>
    <col min="8" max="8" width="11.140625" customWidth="1"/>
    <col min="9" max="9" width="3.5703125" customWidth="1"/>
    <col min="10" max="10" width="11.42578125" customWidth="1"/>
    <col min="11" max="11" width="3.5703125" customWidth="1"/>
    <col min="12" max="12" width="6.140625" customWidth="1"/>
    <col min="13" max="13" width="3.5703125" customWidth="1"/>
    <col min="14" max="14" width="4.42578125" customWidth="1"/>
    <col min="15" max="15" width="3.5703125" customWidth="1"/>
    <col min="16" max="16" width="8.42578125" customWidth="1"/>
    <col min="17" max="17" width="3.5703125" customWidth="1"/>
    <col min="18" max="18" width="1.140625" customWidth="1"/>
    <col min="19" max="19" width="14.5703125" customWidth="1"/>
  </cols>
  <sheetData>
    <row r="1" spans="1:21" ht="6" customHeight="1" thickTop="1" thickBot="1">
      <c r="A1" s="19"/>
      <c r="B1" s="19"/>
      <c r="C1" s="19"/>
      <c r="D1" s="19"/>
      <c r="E1" s="19"/>
      <c r="F1" s="19"/>
      <c r="G1" s="19"/>
      <c r="H1" s="19"/>
      <c r="I1" s="19"/>
      <c r="J1" s="19"/>
      <c r="K1" s="19"/>
      <c r="L1" s="19"/>
      <c r="M1" s="19"/>
      <c r="N1" s="19"/>
      <c r="O1" s="19"/>
      <c r="P1" s="19"/>
      <c r="Q1" s="19"/>
      <c r="R1" s="19"/>
      <c r="S1" s="19"/>
    </row>
    <row r="2" spans="1:21" ht="18.75" thickBot="1">
      <c r="A2" s="184"/>
      <c r="B2" s="184"/>
      <c r="C2" s="184"/>
      <c r="D2" s="184"/>
      <c r="E2" s="184"/>
      <c r="F2" s="184"/>
      <c r="G2" s="185"/>
      <c r="H2" s="185"/>
      <c r="I2" s="185"/>
      <c r="J2" s="185"/>
      <c r="K2" s="185"/>
      <c r="L2" s="185"/>
      <c r="M2" s="185"/>
      <c r="N2" s="185"/>
      <c r="O2" s="525" t="s">
        <v>967</v>
      </c>
      <c r="P2" s="1019" t="s">
        <v>965</v>
      </c>
      <c r="Q2" s="1020"/>
      <c r="R2" s="1020"/>
      <c r="S2" s="223"/>
    </row>
    <row r="3" spans="1:21" ht="4.5" customHeight="1" thickBot="1">
      <c r="A3" s="9"/>
      <c r="B3" s="9"/>
      <c r="C3" s="9"/>
      <c r="D3" s="9"/>
      <c r="E3" s="9"/>
      <c r="F3" s="9"/>
      <c r="G3" s="9"/>
      <c r="H3" s="9"/>
      <c r="I3" s="9"/>
      <c r="J3" s="9"/>
      <c r="K3" s="9"/>
      <c r="L3" s="9"/>
      <c r="M3" s="9"/>
      <c r="N3" s="9"/>
      <c r="O3" s="9"/>
      <c r="P3" s="9"/>
      <c r="Q3" s="9"/>
      <c r="R3" s="9"/>
      <c r="S3" s="9"/>
    </row>
    <row r="4" spans="1:21" ht="16.5" customHeight="1" thickTop="1">
      <c r="A4" s="10" t="s">
        <v>354</v>
      </c>
    </row>
    <row r="5" spans="1:21" ht="24.95" customHeight="1">
      <c r="B5" s="112" t="s">
        <v>355</v>
      </c>
      <c r="C5" s="1023" t="s">
        <v>911</v>
      </c>
      <c r="D5" s="1024"/>
      <c r="E5" s="1024"/>
      <c r="F5" s="1024"/>
      <c r="G5" s="1024"/>
      <c r="H5" s="1024"/>
      <c r="I5" s="1024"/>
      <c r="J5" s="1024"/>
      <c r="K5" s="1024"/>
      <c r="L5" s="1024"/>
      <c r="M5" s="1024"/>
      <c r="N5" s="1024"/>
      <c r="O5" s="1024"/>
      <c r="P5" s="1024"/>
      <c r="Q5" s="1024"/>
      <c r="R5" s="1024"/>
      <c r="S5" s="1024"/>
    </row>
    <row r="6" spans="1:21" ht="6.75" customHeight="1" thickBot="1">
      <c r="A6" s="9"/>
      <c r="B6" s="9"/>
      <c r="C6" s="9"/>
      <c r="D6" s="9"/>
      <c r="E6" s="9"/>
      <c r="F6" s="9"/>
      <c r="G6" s="9"/>
      <c r="H6" s="9"/>
      <c r="I6" s="9"/>
      <c r="J6" s="9"/>
      <c r="K6" s="9"/>
      <c r="L6" s="9"/>
      <c r="M6" s="9"/>
      <c r="N6" s="9"/>
      <c r="O6" s="9"/>
      <c r="P6" s="9"/>
      <c r="Q6" s="9"/>
      <c r="R6" s="9"/>
      <c r="S6" s="9"/>
    </row>
    <row r="7" spans="1:21" ht="6.75" customHeight="1" thickTop="1"/>
    <row r="8" spans="1:21">
      <c r="A8" s="183">
        <v>1</v>
      </c>
      <c r="B8" s="2" t="s">
        <v>936</v>
      </c>
      <c r="C8" s="113"/>
      <c r="D8" s="1"/>
      <c r="E8" s="1"/>
      <c r="F8" s="7"/>
      <c r="J8" s="114"/>
      <c r="K8" s="114"/>
      <c r="L8" s="114"/>
      <c r="M8" s="114"/>
      <c r="N8" s="114"/>
      <c r="O8" s="114"/>
      <c r="P8" s="114"/>
      <c r="Q8" s="114"/>
      <c r="R8" s="114"/>
      <c r="S8" s="1"/>
    </row>
    <row r="9" spans="1:21" s="8" customFormat="1" ht="14.1" customHeight="1">
      <c r="B9" s="10"/>
      <c r="C9" s="111" t="s">
        <v>754</v>
      </c>
      <c r="D9" s="1027"/>
      <c r="E9" s="1027"/>
      <c r="F9" s="1027"/>
      <c r="G9" s="1027"/>
      <c r="H9" s="1027"/>
      <c r="I9" s="1027"/>
      <c r="J9" s="1027"/>
      <c r="K9" s="1027"/>
      <c r="L9" s="1027"/>
      <c r="M9" s="1027"/>
      <c r="N9" s="1027"/>
      <c r="O9" s="1027"/>
      <c r="P9" s="1027"/>
      <c r="Q9" s="1027"/>
      <c r="R9" s="1027"/>
      <c r="S9" s="1027"/>
      <c r="T9"/>
      <c r="U9"/>
    </row>
    <row r="10" spans="1:21" s="8" customFormat="1" ht="15" customHeight="1">
      <c r="B10" s="10"/>
      <c r="C10" s="111" t="s">
        <v>753</v>
      </c>
      <c r="D10" s="1028"/>
      <c r="E10" s="1028"/>
      <c r="F10" s="1028"/>
      <c r="G10" s="1028"/>
      <c r="H10" s="1028"/>
      <c r="I10" s="1028"/>
      <c r="J10" s="1028"/>
      <c r="K10" s="1028"/>
      <c r="L10" s="1028"/>
      <c r="M10" s="1028"/>
      <c r="N10" s="1028"/>
      <c r="O10" s="1028"/>
      <c r="P10" s="1028"/>
      <c r="Q10" s="1028"/>
      <c r="R10" s="1028"/>
      <c r="S10" s="1028"/>
      <c r="T10"/>
      <c r="U10"/>
    </row>
    <row r="11" spans="1:21" s="8" customFormat="1" ht="15" customHeight="1">
      <c r="B11" s="10"/>
      <c r="C11" s="111" t="s">
        <v>752</v>
      </c>
      <c r="D11" s="1028"/>
      <c r="E11" s="1028"/>
      <c r="F11" s="22"/>
      <c r="G11" s="111" t="s">
        <v>896</v>
      </c>
      <c r="H11" s="224" t="s">
        <v>664</v>
      </c>
      <c r="J11" s="111" t="s">
        <v>897</v>
      </c>
      <c r="K11" s="1011"/>
      <c r="L11" s="1012"/>
      <c r="M11" s="1012"/>
      <c r="N11" s="1012"/>
      <c r="O11" s="481"/>
      <c r="P11" s="301"/>
      <c r="Q11" s="482"/>
      <c r="R11" s="483"/>
      <c r="S11" s="484"/>
      <c r="T11"/>
      <c r="U11"/>
    </row>
    <row r="12" spans="1:21" s="10" customFormat="1" ht="16.5" customHeight="1">
      <c r="C12" s="111" t="s">
        <v>704</v>
      </c>
      <c r="D12" s="1031"/>
      <c r="E12" s="1031"/>
      <c r="F12" s="1031"/>
      <c r="G12" s="1031"/>
      <c r="H12" s="1031"/>
      <c r="I12" s="1031"/>
      <c r="J12" s="1031"/>
      <c r="K12" s="480"/>
      <c r="L12" s="480"/>
      <c r="M12" s="480"/>
      <c r="N12" s="481" t="s">
        <v>901</v>
      </c>
      <c r="O12" s="1032"/>
      <c r="P12" s="1032"/>
      <c r="Q12" s="1032"/>
      <c r="R12" s="1032"/>
      <c r="S12" s="1032"/>
    </row>
    <row r="13" spans="1:21" ht="5.0999999999999996" customHeight="1" thickBot="1">
      <c r="A13" s="9"/>
      <c r="B13" s="6"/>
      <c r="C13" s="6"/>
      <c r="D13" s="6"/>
      <c r="E13" s="6"/>
      <c r="F13" s="6"/>
      <c r="G13" s="6"/>
      <c r="H13" s="6"/>
      <c r="I13" s="6"/>
      <c r="J13" s="6"/>
      <c r="K13" s="6"/>
      <c r="L13" s="6"/>
      <c r="M13" s="6"/>
      <c r="N13" s="6"/>
      <c r="O13" s="6"/>
      <c r="P13" s="6"/>
      <c r="Q13" s="6"/>
      <c r="R13" s="6"/>
      <c r="S13" s="6"/>
    </row>
    <row r="14" spans="1:21" ht="6.75" customHeight="1" thickTop="1">
      <c r="B14" s="1"/>
      <c r="C14" s="1"/>
      <c r="D14" s="1"/>
      <c r="E14" s="1"/>
      <c r="F14" s="1"/>
      <c r="G14" s="1"/>
      <c r="H14" s="1"/>
      <c r="I14" s="1"/>
      <c r="J14" s="1"/>
      <c r="K14" s="1"/>
      <c r="L14" s="1"/>
      <c r="M14" s="1"/>
      <c r="N14" s="1"/>
      <c r="O14" s="1"/>
      <c r="P14" s="1"/>
      <c r="Q14" s="1"/>
      <c r="R14" s="1"/>
      <c r="S14" s="1"/>
    </row>
    <row r="15" spans="1:21">
      <c r="A15" s="183">
        <v>2</v>
      </c>
      <c r="B15" s="2" t="s">
        <v>672</v>
      </c>
      <c r="C15" s="113"/>
      <c r="D15" s="1"/>
      <c r="E15" s="1"/>
      <c r="F15" s="1"/>
      <c r="H15" s="111" t="s">
        <v>671</v>
      </c>
      <c r="I15" s="1025"/>
      <c r="J15" s="1025"/>
      <c r="K15" s="1025"/>
      <c r="P15" s="111" t="s">
        <v>98</v>
      </c>
      <c r="Q15" s="1022"/>
      <c r="R15" s="1022"/>
      <c r="S15" s="1022"/>
    </row>
    <row r="16" spans="1:21" ht="11.25" customHeight="1" thickBot="1">
      <c r="B16" s="4" t="s">
        <v>125</v>
      </c>
      <c r="C16" s="1"/>
      <c r="D16" s="1"/>
      <c r="E16" s="1"/>
      <c r="F16" s="1"/>
      <c r="L16" s="1"/>
      <c r="M16" s="1"/>
      <c r="N16" s="1"/>
      <c r="O16" s="1"/>
    </row>
    <row r="17" spans="1:19" s="8" customFormat="1" ht="12" customHeight="1" thickBot="1">
      <c r="B17" s="193"/>
      <c r="C17" s="1" t="s">
        <v>701</v>
      </c>
      <c r="E17" s="157"/>
      <c r="F17" s="1" t="s">
        <v>699</v>
      </c>
      <c r="I17" s="157"/>
      <c r="J17" s="1" t="s">
        <v>698</v>
      </c>
      <c r="K17" s="157"/>
      <c r="L17" s="1" t="s">
        <v>700</v>
      </c>
      <c r="Q17" s="157"/>
      <c r="R17" s="1" t="s">
        <v>926</v>
      </c>
      <c r="S17" s="10"/>
    </row>
    <row r="18" spans="1:19" s="8" customFormat="1">
      <c r="B18" s="10"/>
      <c r="C18" s="10"/>
      <c r="D18" s="10"/>
      <c r="E18" s="10"/>
      <c r="F18" s="10" t="s">
        <v>317</v>
      </c>
      <c r="G18" s="10"/>
      <c r="H18" s="10"/>
      <c r="I18" s="10"/>
      <c r="J18" s="10" t="s">
        <v>126</v>
      </c>
      <c r="L18" s="1" t="s">
        <v>656</v>
      </c>
      <c r="Q18" s="10"/>
      <c r="R18" s="125" t="s">
        <v>697</v>
      </c>
      <c r="S18" s="10"/>
    </row>
    <row r="19" spans="1:19" s="8" customFormat="1" ht="5.0999999999999996" customHeight="1" thickBot="1">
      <c r="C19" s="10"/>
      <c r="D19" s="10"/>
      <c r="E19" s="11"/>
      <c r="F19" s="111"/>
      <c r="H19" s="228"/>
      <c r="I19" s="228"/>
      <c r="J19" s="228"/>
      <c r="K19" s="115"/>
      <c r="L19" s="11"/>
      <c r="O19" s="10"/>
      <c r="Q19" s="11"/>
      <c r="R19" s="11"/>
      <c r="S19" s="229"/>
    </row>
    <row r="20" spans="1:19" s="8" customFormat="1" ht="14.45" customHeight="1" thickBot="1">
      <c r="B20" s="116" t="s">
        <v>355</v>
      </c>
      <c r="C20" s="1" t="s">
        <v>939</v>
      </c>
      <c r="D20" s="10"/>
      <c r="F20" s="11" t="s">
        <v>135</v>
      </c>
      <c r="G20" s="157"/>
      <c r="H20" s="111" t="s">
        <v>759</v>
      </c>
      <c r="I20" s="157"/>
      <c r="J20" s="14"/>
      <c r="L20" s="111" t="s">
        <v>760</v>
      </c>
      <c r="M20" s="1026"/>
      <c r="N20" s="1026"/>
      <c r="O20" s="1026"/>
      <c r="Q20" s="195" t="s">
        <v>758</v>
      </c>
      <c r="R20" s="11"/>
      <c r="S20" s="225"/>
    </row>
    <row r="21" spans="1:19" s="8" customFormat="1" ht="5.0999999999999996" customHeight="1" thickBot="1">
      <c r="B21" s="116"/>
      <c r="C21" s="10"/>
      <c r="D21" s="10"/>
      <c r="F21" s="11"/>
      <c r="G21" s="15"/>
      <c r="I21" s="126"/>
      <c r="J21" s="14"/>
      <c r="P21" s="11"/>
      <c r="S21" s="10"/>
    </row>
    <row r="22" spans="1:19" s="8" customFormat="1" ht="15" customHeight="1" thickBot="1">
      <c r="B22" s="116" t="s">
        <v>355</v>
      </c>
      <c r="C22" s="1" t="s">
        <v>706</v>
      </c>
      <c r="D22" s="10"/>
      <c r="F22" s="11" t="s">
        <v>135</v>
      </c>
      <c r="G22" s="157"/>
      <c r="H22" s="111" t="s">
        <v>759</v>
      </c>
      <c r="I22" s="157"/>
      <c r="Q22" s="111" t="s">
        <v>757</v>
      </c>
      <c r="R22" s="228"/>
      <c r="S22" s="240"/>
    </row>
    <row r="23" spans="1:19" ht="5.0999999999999996" customHeight="1" thickBot="1">
      <c r="A23" s="9"/>
      <c r="B23" s="6"/>
      <c r="C23" s="6"/>
      <c r="D23" s="6"/>
      <c r="E23" s="6"/>
      <c r="F23" s="6"/>
      <c r="G23" s="6"/>
      <c r="H23" s="6"/>
      <c r="I23" s="6"/>
      <c r="J23" s="6"/>
      <c r="K23" s="6"/>
      <c r="L23" s="6"/>
      <c r="M23" s="6"/>
      <c r="N23" s="6"/>
      <c r="O23" s="6"/>
      <c r="P23" s="6"/>
      <c r="Q23" s="6"/>
      <c r="R23" s="6"/>
      <c r="S23" s="6"/>
    </row>
    <row r="24" spans="1:19" ht="6.75" customHeight="1" thickTop="1">
      <c r="B24" s="1"/>
      <c r="C24" s="1"/>
      <c r="D24" s="1"/>
      <c r="E24" s="1"/>
      <c r="F24" s="1"/>
      <c r="G24" s="1"/>
      <c r="H24" s="1"/>
      <c r="I24" s="1"/>
      <c r="J24" s="1"/>
      <c r="K24" s="1"/>
      <c r="L24" s="1"/>
      <c r="M24" s="1"/>
      <c r="N24" s="1"/>
      <c r="O24" s="1"/>
      <c r="P24" s="1"/>
      <c r="Q24" s="1"/>
      <c r="R24" s="1"/>
      <c r="S24" s="1"/>
    </row>
    <row r="25" spans="1:19">
      <c r="A25" s="111"/>
      <c r="B25" s="2" t="s">
        <v>951</v>
      </c>
      <c r="C25" s="113"/>
      <c r="D25" s="1"/>
      <c r="E25" s="1"/>
      <c r="F25" s="1"/>
      <c r="H25" s="111"/>
      <c r="I25" s="111"/>
      <c r="J25" s="8"/>
      <c r="K25" s="8"/>
      <c r="L25" s="11"/>
      <c r="M25" s="783"/>
      <c r="N25" s="783"/>
      <c r="O25" s="783"/>
      <c r="P25" s="8"/>
      <c r="Q25" s="111" t="s">
        <v>755</v>
      </c>
      <c r="R25" s="11"/>
      <c r="S25" s="526">
        <v>0</v>
      </c>
    </row>
    <row r="26" spans="1:19" ht="5.0999999999999996" customHeight="1" thickBot="1">
      <c r="A26" s="9"/>
      <c r="B26" s="6"/>
      <c r="C26" s="6"/>
      <c r="D26" s="6"/>
      <c r="E26" s="6"/>
      <c r="F26" s="6"/>
      <c r="G26" s="6"/>
      <c r="H26" s="6"/>
      <c r="I26" s="6"/>
      <c r="J26" s="6"/>
      <c r="K26" s="6"/>
      <c r="L26" s="6"/>
      <c r="M26" s="6"/>
      <c r="N26" s="6"/>
      <c r="O26" s="6"/>
      <c r="P26" s="6"/>
      <c r="Q26" s="6"/>
      <c r="R26" s="6"/>
      <c r="S26" s="6"/>
    </row>
    <row r="27" spans="1:19" ht="6.75" customHeight="1" thickTop="1">
      <c r="B27" s="1"/>
      <c r="C27" s="1"/>
      <c r="D27" s="1"/>
      <c r="E27" s="1"/>
      <c r="F27" s="1"/>
      <c r="G27" s="1"/>
      <c r="H27" s="1"/>
      <c r="I27" s="1"/>
      <c r="J27" s="1"/>
      <c r="K27" s="1"/>
      <c r="L27" s="1"/>
      <c r="M27" s="1"/>
      <c r="N27" s="1"/>
      <c r="O27" s="1"/>
      <c r="P27" s="1"/>
      <c r="Q27" s="1"/>
      <c r="R27" s="1"/>
      <c r="S27" s="1"/>
    </row>
    <row r="28" spans="1:19">
      <c r="A28" s="111"/>
      <c r="B28" s="2" t="s">
        <v>1134</v>
      </c>
      <c r="C28" s="2"/>
      <c r="D28" s="1"/>
      <c r="E28" s="1"/>
      <c r="F28" s="1"/>
      <c r="H28" s="111"/>
      <c r="I28" s="111"/>
      <c r="J28" s="125"/>
      <c r="K28" s="125"/>
      <c r="L28" s="111" t="s">
        <v>968</v>
      </c>
      <c r="M28" s="1010"/>
      <c r="N28" s="1010"/>
      <c r="O28" s="1010"/>
      <c r="P28" s="125"/>
      <c r="Q28" s="111" t="s">
        <v>969</v>
      </c>
      <c r="R28" s="111"/>
      <c r="S28" s="225"/>
    </row>
    <row r="29" spans="1:19" ht="11.25" customHeight="1" thickBot="1">
      <c r="B29" s="4" t="s">
        <v>125</v>
      </c>
      <c r="C29" s="1"/>
      <c r="D29" s="1"/>
      <c r="E29" s="1"/>
      <c r="F29" s="1"/>
      <c r="L29" s="1"/>
      <c r="M29" s="1"/>
      <c r="N29" s="1"/>
      <c r="O29" s="1"/>
    </row>
    <row r="30" spans="1:19" s="125" customFormat="1" ht="13.5" thickBot="1">
      <c r="B30" s="592" t="s">
        <v>355</v>
      </c>
      <c r="C30" s="1" t="s">
        <v>970</v>
      </c>
      <c r="D30" s="1"/>
      <c r="E30" s="1"/>
      <c r="F30" s="1"/>
      <c r="I30" s="157"/>
      <c r="J30" s="117" t="s">
        <v>135</v>
      </c>
      <c r="K30" s="157"/>
      <c r="L30" s="117" t="s">
        <v>136</v>
      </c>
      <c r="M30" s="1"/>
      <c r="N30" s="111"/>
      <c r="Q30" s="111" t="s">
        <v>755</v>
      </c>
      <c r="S30" s="593"/>
    </row>
    <row r="31" spans="1:19" s="125" customFormat="1" ht="5.0999999999999996" customHeight="1" thickBot="1">
      <c r="B31" s="592"/>
      <c r="C31" s="1"/>
      <c r="D31" s="1"/>
      <c r="E31" s="1"/>
      <c r="F31" s="1"/>
      <c r="I31" s="126"/>
      <c r="J31" s="117"/>
      <c r="K31" s="126"/>
      <c r="L31" s="117"/>
      <c r="M31" s="1"/>
      <c r="N31" s="111"/>
      <c r="Q31" s="111"/>
    </row>
    <row r="32" spans="1:19" s="125" customFormat="1" ht="13.5" thickBot="1">
      <c r="B32" s="592" t="s">
        <v>355</v>
      </c>
      <c r="C32" s="1" t="s">
        <v>971</v>
      </c>
      <c r="D32" s="1"/>
      <c r="E32" s="1"/>
      <c r="F32" s="1"/>
      <c r="I32" s="157"/>
      <c r="J32" s="117" t="s">
        <v>135</v>
      </c>
      <c r="K32" s="157"/>
      <c r="L32" s="117" t="s">
        <v>136</v>
      </c>
      <c r="M32" s="1"/>
      <c r="N32" s="111"/>
      <c r="Q32" s="111" t="s">
        <v>1135</v>
      </c>
      <c r="S32" s="593"/>
    </row>
    <row r="33" spans="1:19" s="125" customFormat="1" ht="5.0999999999999996" customHeight="1" thickBot="1">
      <c r="B33" s="592"/>
      <c r="C33" s="970"/>
      <c r="D33" s="970"/>
      <c r="E33" s="970"/>
      <c r="F33" s="970"/>
      <c r="I33" s="968"/>
      <c r="J33" s="969"/>
      <c r="K33" s="968"/>
      <c r="L33" s="969"/>
      <c r="M33" s="970"/>
      <c r="N33" s="111"/>
      <c r="Q33" s="111"/>
    </row>
    <row r="34" spans="1:19" s="125" customFormat="1" ht="13.5" thickBot="1">
      <c r="B34" s="592"/>
      <c r="C34" s="970"/>
      <c r="D34" s="970"/>
      <c r="E34" s="970"/>
      <c r="F34" s="970"/>
      <c r="I34" s="157"/>
      <c r="J34" s="969" t="s">
        <v>135</v>
      </c>
      <c r="K34" s="157"/>
      <c r="L34" s="969" t="s">
        <v>136</v>
      </c>
      <c r="M34" s="970"/>
      <c r="N34" s="111"/>
      <c r="Q34" s="111" t="s">
        <v>1136</v>
      </c>
      <c r="S34" s="593"/>
    </row>
    <row r="35" spans="1:19" ht="5.0999999999999996" customHeight="1" thickBot="1">
      <c r="A35" s="9"/>
      <c r="B35" s="6"/>
      <c r="C35" s="6"/>
      <c r="D35" s="6"/>
      <c r="E35" s="6"/>
      <c r="F35" s="6"/>
      <c r="G35" s="6"/>
      <c r="H35" s="6"/>
      <c r="I35" s="6"/>
      <c r="J35" s="6"/>
      <c r="K35" s="6"/>
      <c r="L35" s="6"/>
      <c r="M35" s="6"/>
      <c r="N35" s="6"/>
      <c r="O35" s="6"/>
      <c r="P35" s="6"/>
      <c r="Q35" s="6"/>
      <c r="R35" s="6"/>
      <c r="S35" s="6"/>
    </row>
    <row r="36" spans="1:19" s="3" customFormat="1" ht="6" customHeight="1" thickTop="1">
      <c r="A36"/>
      <c r="B36" s="1"/>
      <c r="C36" s="1"/>
      <c r="D36" s="1"/>
      <c r="E36" s="1"/>
      <c r="F36" s="1"/>
      <c r="G36" s="1"/>
      <c r="H36" s="1"/>
      <c r="I36" s="1"/>
      <c r="J36" s="1"/>
      <c r="K36" s="1"/>
      <c r="L36" s="1"/>
      <c r="M36" s="1"/>
      <c r="N36" s="1"/>
      <c r="O36" s="1"/>
      <c r="P36" s="1"/>
      <c r="Q36" s="1"/>
      <c r="R36" s="1"/>
      <c r="S36" s="1"/>
    </row>
    <row r="37" spans="1:19" s="3" customFormat="1" ht="12" customHeight="1">
      <c r="A37" s="183">
        <v>3</v>
      </c>
      <c r="B37" s="113" t="s">
        <v>97</v>
      </c>
      <c r="C37" s="113"/>
      <c r="D37"/>
      <c r="E37"/>
      <c r="F37"/>
      <c r="G37"/>
      <c r="L37"/>
      <c r="M37"/>
      <c r="N37"/>
      <c r="O37"/>
      <c r="P37"/>
      <c r="Q37"/>
      <c r="R37"/>
      <c r="S37"/>
    </row>
    <row r="38" spans="1:19" ht="5.0999999999999996" customHeight="1">
      <c r="A38" s="117"/>
      <c r="B38" s="113"/>
      <c r="C38" s="113"/>
      <c r="D38" s="10"/>
      <c r="G38" s="114"/>
      <c r="H38" s="114"/>
      <c r="I38" s="114"/>
      <c r="J38" s="114"/>
    </row>
    <row r="39" spans="1:19" ht="14.1" customHeight="1">
      <c r="A39" s="118"/>
      <c r="C39" s="11" t="s">
        <v>414</v>
      </c>
      <c r="D39" s="1015"/>
      <c r="E39" s="1016"/>
      <c r="F39" s="1016"/>
      <c r="G39" s="1016"/>
      <c r="H39" s="1016"/>
      <c r="I39" s="1016"/>
      <c r="J39" s="1016"/>
      <c r="M39" s="119"/>
      <c r="N39" s="119" t="s">
        <v>464</v>
      </c>
      <c r="O39" s="1017"/>
      <c r="P39" s="1017"/>
      <c r="Q39" s="1017"/>
      <c r="R39" s="1017"/>
      <c r="S39" s="1017"/>
    </row>
    <row r="40" spans="1:19" ht="14.1" customHeight="1">
      <c r="C40" s="111" t="s">
        <v>705</v>
      </c>
      <c r="D40" s="1017"/>
      <c r="E40" s="1017"/>
      <c r="F40" s="1017"/>
      <c r="G40" s="1017"/>
      <c r="H40" s="1017"/>
      <c r="I40" s="1017"/>
      <c r="J40" s="1017"/>
      <c r="K40" s="11"/>
      <c r="M40" s="119"/>
      <c r="N40" s="119" t="s">
        <v>85</v>
      </c>
      <c r="O40" s="1018"/>
      <c r="P40" s="1018"/>
      <c r="Q40" s="1018"/>
      <c r="R40" s="1018"/>
      <c r="S40" s="1018"/>
    </row>
    <row r="41" spans="1:19" ht="14.1" customHeight="1">
      <c r="A41" s="3"/>
      <c r="B41" s="3"/>
      <c r="C41" s="120" t="s">
        <v>131</v>
      </c>
      <c r="D41" s="97"/>
      <c r="E41" s="121"/>
      <c r="F41" s="122" t="s">
        <v>279</v>
      </c>
      <c r="G41" s="154"/>
      <c r="I41" s="120" t="s">
        <v>128</v>
      </c>
      <c r="J41" s="43"/>
      <c r="K41" s="11"/>
      <c r="L41" s="3"/>
      <c r="N41" s="120" t="s">
        <v>531</v>
      </c>
      <c r="O41" s="1014"/>
      <c r="P41" s="1014"/>
      <c r="Q41" s="1014"/>
      <c r="R41" s="1014"/>
      <c r="S41" s="1014"/>
    </row>
    <row r="42" spans="1:19" ht="15" customHeight="1">
      <c r="A42" s="3"/>
      <c r="B42" s="3"/>
      <c r="C42" s="120" t="s">
        <v>436</v>
      </c>
      <c r="D42" s="1013"/>
      <c r="E42" s="1013"/>
      <c r="F42" s="1013"/>
      <c r="G42" s="1013"/>
      <c r="H42" s="3"/>
      <c r="I42" s="3"/>
      <c r="N42" s="111" t="s">
        <v>899</v>
      </c>
      <c r="O42" s="1029"/>
      <c r="P42" s="1030"/>
      <c r="R42" s="111" t="s">
        <v>756</v>
      </c>
      <c r="S42" s="406"/>
    </row>
    <row r="43" spans="1:19" ht="5.0999999999999996" customHeight="1" thickBot="1">
      <c r="A43" s="3"/>
      <c r="B43" s="3"/>
      <c r="C43" s="120"/>
      <c r="D43" s="123"/>
      <c r="E43" s="124"/>
      <c r="F43" s="124"/>
      <c r="G43" s="124"/>
      <c r="H43" s="124"/>
      <c r="I43" s="124"/>
      <c r="J43" s="124"/>
      <c r="K43" s="124"/>
      <c r="L43" s="124"/>
      <c r="M43" s="124"/>
      <c r="N43" s="124"/>
      <c r="O43" s="3"/>
      <c r="P43" s="3"/>
      <c r="Q43" s="3"/>
      <c r="R43" s="3"/>
      <c r="S43" s="3"/>
    </row>
    <row r="44" spans="1:19" ht="13.5" thickBot="1">
      <c r="A44" s="117"/>
      <c r="B44" s="157"/>
      <c r="C44" s="1" t="s">
        <v>570</v>
      </c>
      <c r="D44" s="125"/>
      <c r="E44" s="157"/>
      <c r="F44" s="1" t="s">
        <v>571</v>
      </c>
      <c r="G44" s="125"/>
      <c r="H44" s="125"/>
      <c r="I44" s="125"/>
      <c r="J44" s="125"/>
      <c r="K44" s="157"/>
      <c r="L44" s="1" t="s">
        <v>573</v>
      </c>
      <c r="M44" s="1"/>
      <c r="N44" s="1"/>
      <c r="O44" s="125"/>
      <c r="P44" s="125"/>
      <c r="Q44" s="157"/>
      <c r="R44" s="126"/>
      <c r="S44" s="1" t="s">
        <v>572</v>
      </c>
    </row>
    <row r="45" spans="1:19" ht="5.0999999999999996" customHeight="1" thickBot="1">
      <c r="A45" s="117"/>
      <c r="B45" s="15"/>
      <c r="C45" s="1"/>
      <c r="D45" s="125"/>
      <c r="E45" s="15"/>
      <c r="F45" s="1"/>
      <c r="G45" s="125"/>
      <c r="H45" s="125"/>
      <c r="I45" s="125"/>
      <c r="J45" s="125"/>
      <c r="K45" s="126"/>
      <c r="L45" s="1"/>
      <c r="M45" s="1"/>
      <c r="N45" s="1"/>
      <c r="O45" s="125"/>
      <c r="P45" s="125"/>
      <c r="Q45" s="15"/>
      <c r="R45" s="126"/>
      <c r="S45" s="1"/>
    </row>
    <row r="46" spans="1:19" ht="13.5" thickBot="1">
      <c r="A46" s="117"/>
      <c r="B46" s="157"/>
      <c r="C46" s="1" t="s">
        <v>568</v>
      </c>
      <c r="D46" s="125"/>
      <c r="E46" s="157"/>
      <c r="F46" s="1" t="s">
        <v>569</v>
      </c>
      <c r="G46" s="125"/>
      <c r="H46" s="125"/>
      <c r="I46" s="125"/>
      <c r="J46" s="125"/>
      <c r="K46" s="157"/>
      <c r="L46" s="1" t="s">
        <v>58</v>
      </c>
      <c r="M46" s="1"/>
      <c r="N46" s="1"/>
      <c r="O46" s="1021"/>
      <c r="P46" s="1021"/>
      <c r="Q46" s="1021"/>
      <c r="R46" s="1021"/>
      <c r="S46" s="1021"/>
    </row>
    <row r="47" spans="1:19" ht="5.0999999999999996" customHeight="1" thickBot="1">
      <c r="A47" s="9"/>
      <c r="B47" s="6"/>
      <c r="C47" s="6"/>
      <c r="D47" s="6"/>
      <c r="E47" s="6"/>
      <c r="F47" s="6"/>
      <c r="G47" s="6"/>
      <c r="H47" s="6"/>
      <c r="I47" s="6"/>
      <c r="J47" s="6"/>
      <c r="K47" s="6"/>
      <c r="L47" s="6"/>
      <c r="M47" s="6"/>
      <c r="N47" s="6"/>
      <c r="O47" s="6"/>
      <c r="P47" s="6"/>
      <c r="Q47" s="6"/>
      <c r="R47" s="6"/>
      <c r="S47" s="6"/>
    </row>
    <row r="48" spans="1:19" ht="5.0999999999999996" customHeight="1" thickTop="1" thickBot="1">
      <c r="A48" s="1"/>
      <c r="B48" s="1"/>
      <c r="C48" s="1"/>
      <c r="D48" s="1"/>
      <c r="E48" s="1"/>
      <c r="F48" s="1"/>
      <c r="G48" s="1"/>
      <c r="H48" s="1"/>
      <c r="I48" s="1"/>
      <c r="J48" s="1"/>
      <c r="K48" s="1"/>
      <c r="L48" s="1"/>
      <c r="M48" s="1"/>
      <c r="N48" s="1"/>
      <c r="O48" s="1"/>
      <c r="P48" s="1"/>
      <c r="Q48" s="1"/>
      <c r="R48" s="1"/>
      <c r="S48" s="1"/>
    </row>
    <row r="49" spans="1:19" ht="13.5" thickBot="1">
      <c r="A49" s="183">
        <v>4</v>
      </c>
      <c r="B49" s="113" t="s">
        <v>129</v>
      </c>
      <c r="C49" s="113"/>
      <c r="D49" s="113"/>
      <c r="E49" s="157"/>
      <c r="F49" s="1" t="s">
        <v>130</v>
      </c>
      <c r="J49" s="1"/>
      <c r="K49" s="157"/>
      <c r="L49" s="1" t="s">
        <v>937</v>
      </c>
      <c r="M49" s="10"/>
      <c r="N49" s="10"/>
      <c r="O49" s="3"/>
      <c r="Q49" s="1"/>
      <c r="R49" s="1"/>
      <c r="S49" s="1"/>
    </row>
    <row r="50" spans="1:19" ht="5.0999999999999996" customHeight="1">
      <c r="A50" s="117"/>
      <c r="B50" s="113"/>
      <c r="C50" s="113"/>
      <c r="D50" s="10"/>
      <c r="G50" s="114"/>
      <c r="H50" s="114"/>
      <c r="I50" s="114"/>
      <c r="J50" s="114"/>
    </row>
    <row r="51" spans="1:19" ht="14.1" customHeight="1">
      <c r="A51" s="118"/>
      <c r="C51" s="11" t="s">
        <v>414</v>
      </c>
      <c r="D51" s="1015"/>
      <c r="E51" s="1016"/>
      <c r="F51" s="1016"/>
      <c r="G51" s="1016"/>
      <c r="H51" s="1016"/>
      <c r="I51" s="1016"/>
      <c r="J51" s="1016"/>
      <c r="M51" s="119"/>
      <c r="N51" s="119" t="s">
        <v>464</v>
      </c>
      <c r="O51" s="1017"/>
      <c r="P51" s="1017"/>
      <c r="Q51" s="1017"/>
      <c r="R51" s="1017"/>
      <c r="S51" s="1017"/>
    </row>
    <row r="52" spans="1:19" ht="14.1" customHeight="1">
      <c r="C52" s="111" t="s">
        <v>705</v>
      </c>
      <c r="D52" s="1017"/>
      <c r="E52" s="1016"/>
      <c r="F52" s="1016"/>
      <c r="G52" s="1016"/>
      <c r="H52" s="1016"/>
      <c r="I52" s="1016"/>
      <c r="J52" s="1016"/>
      <c r="K52" s="11"/>
      <c r="M52" s="119"/>
      <c r="N52" s="119" t="s">
        <v>85</v>
      </c>
      <c r="O52" s="1018"/>
      <c r="P52" s="1018"/>
      <c r="Q52" s="1018"/>
      <c r="R52" s="1018"/>
      <c r="S52" s="1018"/>
    </row>
    <row r="53" spans="1:19" ht="14.1" customHeight="1">
      <c r="A53" s="3"/>
      <c r="B53" s="3"/>
      <c r="C53" s="120" t="s">
        <v>131</v>
      </c>
      <c r="D53" s="97"/>
      <c r="E53" s="121"/>
      <c r="F53" s="122" t="s">
        <v>279</v>
      </c>
      <c r="G53" s="154"/>
      <c r="H53" s="242"/>
      <c r="I53" s="122" t="s">
        <v>128</v>
      </c>
      <c r="J53" s="43"/>
      <c r="K53" s="11"/>
      <c r="L53" s="3"/>
      <c r="N53" s="120" t="s">
        <v>531</v>
      </c>
      <c r="O53" s="1014"/>
      <c r="P53" s="1014"/>
      <c r="Q53" s="1014"/>
      <c r="R53" s="1014"/>
      <c r="S53" s="1014"/>
    </row>
    <row r="54" spans="1:19" ht="15" customHeight="1">
      <c r="A54" s="3"/>
      <c r="B54" s="3"/>
      <c r="C54" s="120" t="s">
        <v>436</v>
      </c>
      <c r="D54" s="1013"/>
      <c r="E54" s="1013"/>
      <c r="F54" s="1013"/>
      <c r="G54" s="1013"/>
      <c r="H54" s="120"/>
      <c r="I54" s="230"/>
      <c r="J54" s="120"/>
      <c r="K54" s="11"/>
      <c r="N54" s="111" t="s">
        <v>899</v>
      </c>
      <c r="O54" s="1033"/>
      <c r="P54" s="1030"/>
      <c r="R54" s="111" t="s">
        <v>756</v>
      </c>
      <c r="S54" s="406"/>
    </row>
    <row r="55" spans="1:19" ht="5.0999999999999996" customHeight="1" thickBot="1">
      <c r="A55" s="9"/>
      <c r="B55" s="6"/>
      <c r="C55" s="6"/>
      <c r="D55" s="6"/>
      <c r="E55" s="6"/>
      <c r="F55" s="6"/>
      <c r="G55" s="6"/>
      <c r="H55" s="6"/>
      <c r="I55" s="6"/>
      <c r="J55" s="6"/>
      <c r="K55" s="6"/>
      <c r="L55" s="6"/>
      <c r="M55" s="6"/>
      <c r="N55" s="6"/>
      <c r="O55" s="6"/>
      <c r="P55" s="9"/>
      <c r="Q55" s="9"/>
      <c r="R55" s="9"/>
      <c r="S55" s="9"/>
    </row>
    <row r="56" spans="1:19" ht="5.0999999999999996" customHeight="1" thickTop="1" thickBot="1">
      <c r="B56" s="1"/>
      <c r="C56" s="1"/>
      <c r="D56" s="1"/>
      <c r="E56" s="1"/>
      <c r="F56" s="1"/>
      <c r="G56" s="1"/>
      <c r="H56" s="1"/>
      <c r="I56" s="1"/>
      <c r="J56" s="1"/>
      <c r="K56" s="1"/>
      <c r="L56" s="1"/>
      <c r="M56" s="1"/>
      <c r="N56" s="1"/>
      <c r="O56" s="1"/>
    </row>
    <row r="57" spans="1:19" ht="13.5" thickBot="1">
      <c r="A57" s="183">
        <v>5</v>
      </c>
      <c r="B57" s="113" t="s">
        <v>665</v>
      </c>
      <c r="C57" s="113"/>
      <c r="D57" s="113"/>
      <c r="E57" s="113"/>
      <c r="F57" s="1"/>
      <c r="I57" s="157"/>
      <c r="J57" s="1" t="s">
        <v>130</v>
      </c>
      <c r="K57" s="157"/>
      <c r="L57" s="1" t="s">
        <v>937</v>
      </c>
      <c r="M57" s="1"/>
      <c r="N57" s="1"/>
      <c r="O57" s="1"/>
      <c r="P57" s="1"/>
      <c r="Q57" s="1"/>
      <c r="R57" s="1"/>
      <c r="S57" s="1"/>
    </row>
    <row r="58" spans="1:19" ht="5.0999999999999996" customHeight="1">
      <c r="A58" s="117"/>
      <c r="B58" s="113"/>
      <c r="C58" s="113"/>
      <c r="D58" s="10"/>
      <c r="G58" s="114"/>
      <c r="H58" s="114"/>
      <c r="I58" s="114"/>
    </row>
    <row r="59" spans="1:19" ht="14.1" customHeight="1">
      <c r="A59" s="118"/>
      <c r="B59" s="186" t="s">
        <v>614</v>
      </c>
      <c r="C59" s="11" t="s">
        <v>414</v>
      </c>
      <c r="D59" s="1015"/>
      <c r="E59" s="1016"/>
      <c r="F59" s="1016"/>
      <c r="G59" s="1016"/>
      <c r="H59" s="1016"/>
      <c r="I59" s="1016"/>
      <c r="J59" s="1016"/>
      <c r="M59" s="119"/>
      <c r="N59" s="119" t="s">
        <v>464</v>
      </c>
      <c r="O59" s="1017"/>
      <c r="P59" s="1017"/>
      <c r="Q59" s="1017"/>
      <c r="R59" s="1017"/>
      <c r="S59" s="1017"/>
    </row>
    <row r="60" spans="1:19" ht="14.1" customHeight="1">
      <c r="C60" s="111" t="s">
        <v>705</v>
      </c>
      <c r="D60" s="1017"/>
      <c r="E60" s="1016"/>
      <c r="F60" s="1016"/>
      <c r="G60" s="1016"/>
      <c r="H60" s="1016"/>
      <c r="I60" s="1016"/>
      <c r="J60" s="1016"/>
      <c r="K60" s="11"/>
      <c r="M60" s="119"/>
      <c r="N60" s="119" t="s">
        <v>85</v>
      </c>
      <c r="O60" s="1018"/>
      <c r="P60" s="1018"/>
      <c r="Q60" s="1018"/>
      <c r="R60" s="1018"/>
      <c r="S60" s="1018"/>
    </row>
    <row r="61" spans="1:19" ht="14.1" customHeight="1">
      <c r="A61" s="3"/>
      <c r="B61" s="3"/>
      <c r="C61" s="120" t="s">
        <v>131</v>
      </c>
      <c r="D61" s="97"/>
      <c r="E61" s="121"/>
      <c r="F61" s="122" t="s">
        <v>279</v>
      </c>
      <c r="G61" s="154"/>
      <c r="H61" s="242"/>
      <c r="I61" s="122" t="s">
        <v>128</v>
      </c>
      <c r="J61" s="43"/>
      <c r="K61" s="11"/>
      <c r="L61" s="3"/>
      <c r="N61" s="120" t="s">
        <v>531</v>
      </c>
      <c r="O61" s="1014"/>
      <c r="P61" s="1014"/>
      <c r="Q61" s="1014"/>
      <c r="R61" s="1014"/>
      <c r="S61" s="1014"/>
    </row>
    <row r="62" spans="1:19" ht="15" customHeight="1">
      <c r="A62" s="3"/>
      <c r="B62" s="3"/>
      <c r="C62" s="120" t="s">
        <v>436</v>
      </c>
      <c r="D62" s="1013"/>
      <c r="E62" s="1013"/>
      <c r="F62" s="1013"/>
      <c r="G62" s="1013"/>
      <c r="H62" s="120"/>
      <c r="I62" s="230"/>
      <c r="J62" s="120"/>
      <c r="K62" s="11"/>
      <c r="N62" s="120" t="s">
        <v>899</v>
      </c>
      <c r="O62" s="1033"/>
      <c r="P62" s="1033"/>
      <c r="R62" s="111" t="s">
        <v>756</v>
      </c>
      <c r="S62" s="406"/>
    </row>
    <row r="63" spans="1:19" ht="3.95" customHeight="1" thickBot="1">
      <c r="A63" s="9"/>
      <c r="B63" s="6"/>
      <c r="C63" s="6"/>
      <c r="D63" s="6"/>
      <c r="E63" s="6"/>
      <c r="F63" s="6"/>
      <c r="G63" s="6"/>
      <c r="H63" s="6"/>
      <c r="I63" s="6"/>
      <c r="J63" s="6"/>
      <c r="K63" s="6"/>
      <c r="L63" s="234"/>
      <c r="M63" s="234"/>
      <c r="N63" s="234"/>
      <c r="O63" s="234"/>
      <c r="P63" s="234"/>
      <c r="Q63" s="187"/>
      <c r="R63" s="189"/>
      <c r="S63" s="235"/>
    </row>
    <row r="64" spans="1:19" ht="5.0999999999999996" customHeight="1" thickTop="1" thickBot="1">
      <c r="B64" s="1"/>
      <c r="C64" s="1"/>
      <c r="D64" s="1"/>
      <c r="E64" s="1"/>
      <c r="F64" s="1"/>
      <c r="G64" s="1"/>
      <c r="H64" s="1"/>
      <c r="I64" s="1"/>
      <c r="J64" s="1"/>
      <c r="K64" s="1"/>
      <c r="L64" s="1"/>
      <c r="M64" s="1"/>
      <c r="N64" s="1"/>
    </row>
    <row r="65" spans="1:19" ht="13.5" thickBot="1">
      <c r="B65" s="1"/>
      <c r="C65" s="1"/>
      <c r="D65" s="1"/>
      <c r="E65" s="1"/>
      <c r="F65" s="1"/>
      <c r="G65" s="1"/>
      <c r="H65" s="1"/>
      <c r="I65" s="157"/>
      <c r="J65" s="1" t="s">
        <v>130</v>
      </c>
      <c r="K65" s="157"/>
      <c r="L65" s="1" t="s">
        <v>937</v>
      </c>
      <c r="M65" s="1"/>
      <c r="N65" s="1"/>
    </row>
    <row r="66" spans="1:19" ht="14.1" customHeight="1">
      <c r="A66" s="118"/>
      <c r="B66" s="186" t="s">
        <v>615</v>
      </c>
      <c r="C66" s="11" t="s">
        <v>414</v>
      </c>
      <c r="D66" s="1015"/>
      <c r="E66" s="1016"/>
      <c r="F66" s="1016"/>
      <c r="G66" s="1016"/>
      <c r="H66" s="1016"/>
      <c r="I66" s="1016"/>
      <c r="J66" s="1016"/>
      <c r="M66" s="119"/>
      <c r="N66" s="119" t="s">
        <v>464</v>
      </c>
      <c r="O66" s="1017"/>
      <c r="P66" s="1017"/>
      <c r="Q66" s="1017"/>
      <c r="R66" s="1017"/>
      <c r="S66" s="1017"/>
    </row>
    <row r="67" spans="1:19" ht="14.1" customHeight="1">
      <c r="C67" s="111" t="s">
        <v>705</v>
      </c>
      <c r="D67" s="1017"/>
      <c r="E67" s="1016"/>
      <c r="F67" s="1016"/>
      <c r="G67" s="1016"/>
      <c r="H67" s="1016"/>
      <c r="I67" s="1016"/>
      <c r="J67" s="1016"/>
      <c r="K67" s="11"/>
      <c r="M67" s="119"/>
      <c r="N67" s="119" t="s">
        <v>85</v>
      </c>
      <c r="O67" s="1018"/>
      <c r="P67" s="1018"/>
      <c r="Q67" s="1018"/>
      <c r="R67" s="1018"/>
      <c r="S67" s="1018"/>
    </row>
    <row r="68" spans="1:19" ht="14.1" customHeight="1">
      <c r="A68" s="3"/>
      <c r="B68" s="3"/>
      <c r="C68" s="120" t="s">
        <v>131</v>
      </c>
      <c r="D68" s="97"/>
      <c r="E68" s="121"/>
      <c r="F68" s="122" t="s">
        <v>279</v>
      </c>
      <c r="G68" s="154"/>
      <c r="H68" s="242"/>
      <c r="I68" s="122" t="s">
        <v>128</v>
      </c>
      <c r="J68" s="43"/>
      <c r="K68" s="11"/>
      <c r="L68" s="3"/>
      <c r="N68" s="120" t="s">
        <v>531</v>
      </c>
      <c r="O68" s="1014"/>
      <c r="P68" s="1014"/>
      <c r="Q68" s="1014"/>
      <c r="R68" s="1014"/>
      <c r="S68" s="1014"/>
    </row>
    <row r="69" spans="1:19" ht="14.1" customHeight="1">
      <c r="A69" s="237"/>
      <c r="B69" s="3"/>
      <c r="C69" s="120" t="s">
        <v>436</v>
      </c>
      <c r="D69" s="1013"/>
      <c r="E69" s="1013"/>
      <c r="F69" s="1013"/>
      <c r="G69" s="1013"/>
      <c r="H69" s="120"/>
      <c r="I69" s="120"/>
      <c r="J69" s="120"/>
      <c r="N69" s="120" t="s">
        <v>899</v>
      </c>
      <c r="O69" s="1033"/>
      <c r="P69" s="1033"/>
      <c r="R69" s="111" t="s">
        <v>756</v>
      </c>
      <c r="S69" s="406"/>
    </row>
    <row r="70" spans="1:19" ht="5.0999999999999996" customHeight="1" thickBot="1">
      <c r="A70" s="187"/>
      <c r="B70" s="187"/>
      <c r="C70" s="188"/>
      <c r="D70" s="231"/>
      <c r="E70" s="187"/>
      <c r="F70" s="188"/>
      <c r="G70" s="232"/>
      <c r="H70" s="232"/>
      <c r="I70" s="232"/>
      <c r="J70" s="188"/>
      <c r="K70" s="233"/>
      <c r="L70" s="234"/>
      <c r="M70" s="234"/>
      <c r="N70" s="234"/>
      <c r="O70" s="234"/>
      <c r="P70" s="234"/>
      <c r="Q70" s="187"/>
      <c r="R70" s="189"/>
      <c r="S70" s="235"/>
    </row>
    <row r="71" spans="1:19" ht="5.0999999999999996" customHeight="1" thickTop="1">
      <c r="A71" s="124"/>
      <c r="B71" s="3"/>
      <c r="C71" s="3"/>
      <c r="D71" s="3"/>
      <c r="E71" s="3"/>
      <c r="F71" s="3"/>
      <c r="G71" s="3"/>
      <c r="H71" s="1"/>
      <c r="I71" s="1"/>
      <c r="J71" s="1"/>
      <c r="K71" s="1"/>
      <c r="L71" s="1"/>
      <c r="M71" s="1"/>
      <c r="N71" s="1"/>
      <c r="O71" s="1"/>
      <c r="P71" s="1"/>
      <c r="Q71" s="1"/>
      <c r="R71" s="1"/>
    </row>
    <row r="72" spans="1:19">
      <c r="A72" s="236">
        <v>6</v>
      </c>
      <c r="B72" s="113" t="s">
        <v>463</v>
      </c>
      <c r="D72" s="113"/>
      <c r="E72" s="113"/>
      <c r="F72" s="3" t="s">
        <v>938</v>
      </c>
      <c r="H72" s="7"/>
      <c r="J72" s="1"/>
      <c r="K72" s="1"/>
    </row>
    <row r="73" spans="1:19" ht="5.0999999999999996" customHeight="1">
      <c r="A73" s="94"/>
    </row>
    <row r="74" spans="1:19">
      <c r="A74" s="118"/>
      <c r="C74" s="11" t="s">
        <v>414</v>
      </c>
      <c r="D74" s="1015"/>
      <c r="E74" s="1015"/>
      <c r="F74" s="1015"/>
      <c r="G74" s="1015"/>
      <c r="H74" s="1015"/>
      <c r="I74" s="1015"/>
      <c r="J74" s="1015"/>
      <c r="M74" s="119"/>
      <c r="N74" s="119" t="s">
        <v>464</v>
      </c>
      <c r="O74" s="1017"/>
      <c r="P74" s="1017"/>
      <c r="Q74" s="1017"/>
      <c r="R74" s="1017"/>
      <c r="S74" s="1017"/>
    </row>
    <row r="75" spans="1:19" ht="14.1" customHeight="1">
      <c r="A75" s="94"/>
      <c r="C75" s="111" t="s">
        <v>705</v>
      </c>
      <c r="D75" s="1018"/>
      <c r="E75" s="1018"/>
      <c r="F75" s="1018"/>
      <c r="G75" s="1018"/>
      <c r="H75" s="1018"/>
      <c r="I75" s="1018"/>
      <c r="J75" s="1018"/>
      <c r="K75" s="11"/>
      <c r="M75" s="119"/>
      <c r="N75" s="119" t="s">
        <v>85</v>
      </c>
      <c r="O75" s="1018"/>
      <c r="P75" s="1018"/>
      <c r="Q75" s="1018"/>
      <c r="R75" s="1018"/>
      <c r="S75" s="1018"/>
    </row>
    <row r="76" spans="1:19" ht="14.1" customHeight="1">
      <c r="A76" s="237"/>
      <c r="B76" s="3"/>
      <c r="C76" s="120" t="s">
        <v>131</v>
      </c>
      <c r="D76" s="799"/>
      <c r="E76" s="121"/>
      <c r="F76" s="122" t="s">
        <v>279</v>
      </c>
      <c r="G76" s="798"/>
      <c r="H76" s="242"/>
      <c r="I76" s="122" t="s">
        <v>128</v>
      </c>
      <c r="J76" s="43"/>
      <c r="K76" s="11"/>
      <c r="L76" s="3"/>
      <c r="N76" s="120" t="s">
        <v>531</v>
      </c>
      <c r="O76" s="1014"/>
      <c r="P76" s="1014"/>
      <c r="Q76" s="1014"/>
      <c r="R76" s="1014"/>
      <c r="S76" s="1014"/>
    </row>
    <row r="77" spans="1:19" ht="14.1" customHeight="1">
      <c r="A77" s="237"/>
      <c r="B77" s="3"/>
      <c r="C77" s="120" t="s">
        <v>436</v>
      </c>
      <c r="D77" s="1013"/>
      <c r="E77" s="1013"/>
      <c r="F77" s="1013"/>
      <c r="G77" s="1013"/>
      <c r="H77" s="120"/>
      <c r="I77" s="230"/>
      <c r="J77" s="120"/>
      <c r="K77" s="11"/>
      <c r="N77" s="111" t="s">
        <v>899</v>
      </c>
      <c r="O77" s="1033"/>
      <c r="P77" s="1033"/>
      <c r="R77" s="111" t="s">
        <v>756</v>
      </c>
      <c r="S77" s="801"/>
    </row>
    <row r="78" spans="1:19" ht="13.5" thickBot="1">
      <c r="A78" s="457"/>
      <c r="B78" s="457"/>
      <c r="C78" s="527"/>
      <c r="D78" s="527"/>
      <c r="E78" s="457"/>
      <c r="F78" s="457"/>
      <c r="G78" s="528"/>
      <c r="H78" s="529"/>
      <c r="I78" s="528"/>
      <c r="J78" s="529"/>
      <c r="K78" s="527"/>
      <c r="L78" s="527"/>
      <c r="M78" s="527"/>
      <c r="N78" s="527"/>
      <c r="O78" s="530"/>
      <c r="P78" s="527"/>
      <c r="Q78" s="531"/>
      <c r="R78" s="531"/>
      <c r="S78" s="531"/>
    </row>
    <row r="79" spans="1:19">
      <c r="A79" s="10"/>
      <c r="B79" s="10"/>
      <c r="C79" s="8"/>
      <c r="D79" s="8"/>
      <c r="E79" s="10"/>
      <c r="F79" s="10"/>
      <c r="G79" s="11"/>
      <c r="H79" s="15"/>
      <c r="I79" s="11"/>
      <c r="J79" s="15"/>
      <c r="K79" s="8"/>
      <c r="L79" s="8"/>
      <c r="M79" s="8"/>
      <c r="N79" s="8"/>
      <c r="O79" s="111"/>
      <c r="P79" s="8"/>
      <c r="S79" s="239" t="s">
        <v>707</v>
      </c>
    </row>
  </sheetData>
  <sheetProtection algorithmName="SHA-512" hashValue="Yn2Yr6cIEhE9+697V7EytilRn3bLi/VTt0boiW7A9qjGQW1E2dnl0InIDveNyf6gWOcle6D7I1Ne59p2KPJrrQ==" saltValue="Zw5xgd0hdGVc2bN1hEpnLw==" spinCount="100000" sheet="1" selectLockedCells="1"/>
  <protectedRanges>
    <protectedRange sqref="S2 D9:S10 D11:E11 K11:N11 D12:J12 O12:S12 I15:K15 Q15:S15 B17 E17 I17 K17 Q17 G20 G22 I20 I22 M20:O20 S20 S22 S25 M28:O28 S28 I30 K30 S30 D39:J39 I32 K32 S32 S34 I34 K34" name="Range1"/>
  </protectedRanges>
  <mergeCells count="48">
    <mergeCell ref="D67:J67"/>
    <mergeCell ref="O67:S67"/>
    <mergeCell ref="O74:S74"/>
    <mergeCell ref="O75:S75"/>
    <mergeCell ref="O76:S76"/>
    <mergeCell ref="O77:P77"/>
    <mergeCell ref="O54:P54"/>
    <mergeCell ref="D59:J59"/>
    <mergeCell ref="O59:S59"/>
    <mergeCell ref="D60:J60"/>
    <mergeCell ref="O60:S60"/>
    <mergeCell ref="O61:S61"/>
    <mergeCell ref="O62:P62"/>
    <mergeCell ref="O68:S68"/>
    <mergeCell ref="D69:G69"/>
    <mergeCell ref="D77:G77"/>
    <mergeCell ref="O69:P69"/>
    <mergeCell ref="D74:J74"/>
    <mergeCell ref="O66:S66"/>
    <mergeCell ref="D75:J75"/>
    <mergeCell ref="D66:J66"/>
    <mergeCell ref="P2:R2"/>
    <mergeCell ref="O46:S46"/>
    <mergeCell ref="Q15:S15"/>
    <mergeCell ref="O39:S39"/>
    <mergeCell ref="O40:S40"/>
    <mergeCell ref="C5:S5"/>
    <mergeCell ref="I15:K15"/>
    <mergeCell ref="M20:O20"/>
    <mergeCell ref="D9:S9"/>
    <mergeCell ref="D10:S10"/>
    <mergeCell ref="D11:E11"/>
    <mergeCell ref="D40:J40"/>
    <mergeCell ref="O42:P42"/>
    <mergeCell ref="D12:J12"/>
    <mergeCell ref="O12:S12"/>
    <mergeCell ref="O41:S41"/>
    <mergeCell ref="M28:O28"/>
    <mergeCell ref="K11:N11"/>
    <mergeCell ref="D42:G42"/>
    <mergeCell ref="D54:G54"/>
    <mergeCell ref="D62:G62"/>
    <mergeCell ref="O53:S53"/>
    <mergeCell ref="D39:J39"/>
    <mergeCell ref="O51:S51"/>
    <mergeCell ref="O52:S52"/>
    <mergeCell ref="D51:J51"/>
    <mergeCell ref="D52:J52"/>
  </mergeCells>
  <phoneticPr fontId="14" type="noConversion"/>
  <printOptions horizontalCentered="1" verticalCentered="1"/>
  <pageMargins left="0.2" right="0.2" top="0.5" bottom="0.25" header="0.25" footer="0.25"/>
  <pageSetup scale="89" orientation="portrait" horizontalDpi="4294967292" verticalDpi="4294967292" r:id="rId1"/>
  <headerFooter alignWithMargins="0"/>
  <ignoredErrors>
    <ignoredError sqref="B59 B66" numberStoredAsText="1"/>
  </ignoredError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X73"/>
  <sheetViews>
    <sheetView view="pageBreakPreview" zoomScaleNormal="100" zoomScaleSheetLayoutView="100" workbookViewId="0">
      <selection activeCell="A12" sqref="A12:T60"/>
    </sheetView>
  </sheetViews>
  <sheetFormatPr defaultColWidth="8.85546875" defaultRowHeight="12.75"/>
  <cols>
    <col min="1" max="1" width="2.5703125" customWidth="1"/>
    <col min="2" max="2" width="3.5703125" customWidth="1"/>
    <col min="3" max="3" width="9.42578125" customWidth="1"/>
    <col min="4" max="4" width="12.42578125" customWidth="1"/>
    <col min="5" max="5" width="3.5703125" customWidth="1"/>
    <col min="6" max="6" width="1.5703125" customWidth="1"/>
    <col min="7" max="7" width="2.42578125" customWidth="1"/>
    <col min="8" max="8" width="8" customWidth="1"/>
    <col min="9" max="9" width="11.42578125" customWidth="1"/>
    <col min="10" max="12" width="3.5703125" customWidth="1"/>
    <col min="13" max="13" width="4.42578125" customWidth="1"/>
    <col min="14" max="14" width="3.5703125" customWidth="1"/>
    <col min="15" max="15" width="8.42578125" customWidth="1"/>
    <col min="16" max="16" width="3.5703125" customWidth="1"/>
    <col min="17" max="17" width="2" customWidth="1"/>
    <col min="18" max="18" width="12.5703125" customWidth="1"/>
    <col min="19" max="19" width="8.85546875" customWidth="1"/>
    <col min="20" max="20" width="10.85546875" customWidth="1"/>
  </cols>
  <sheetData>
    <row r="1" spans="1:24" ht="2.1" customHeight="1" thickTop="1">
      <c r="A1" s="19"/>
      <c r="B1" s="19"/>
      <c r="C1" s="19"/>
      <c r="D1" s="19"/>
      <c r="E1" s="19"/>
      <c r="F1" s="19"/>
      <c r="G1" s="19"/>
      <c r="H1" s="19"/>
      <c r="I1" s="19"/>
      <c r="J1" s="19"/>
      <c r="K1" s="19"/>
      <c r="L1" s="19"/>
      <c r="M1" s="19"/>
      <c r="N1" s="19"/>
      <c r="O1" s="19"/>
      <c r="P1" s="19"/>
      <c r="Q1" s="19"/>
      <c r="R1" s="19"/>
      <c r="S1" s="19"/>
      <c r="T1" s="19"/>
    </row>
    <row r="2" spans="1:24" ht="5.0999999999999996" customHeight="1">
      <c r="B2" s="1"/>
      <c r="C2" s="1"/>
      <c r="D2" s="1"/>
      <c r="E2" s="1"/>
      <c r="F2" s="1"/>
      <c r="G2" s="1"/>
      <c r="H2" s="1"/>
      <c r="I2" s="1"/>
      <c r="J2" s="1"/>
      <c r="K2" s="1"/>
      <c r="L2" s="1"/>
      <c r="M2" s="1"/>
      <c r="N2" s="1"/>
      <c r="O2" s="1"/>
      <c r="P2" s="1"/>
      <c r="Q2" s="1"/>
      <c r="R2" s="1"/>
    </row>
    <row r="3" spans="1:24">
      <c r="A3" s="185">
        <v>7</v>
      </c>
      <c r="B3" s="33" t="s">
        <v>574</v>
      </c>
      <c r="C3" s="10"/>
      <c r="H3" t="s">
        <v>712</v>
      </c>
    </row>
    <row r="4" spans="1:24" ht="5.25" customHeight="1"/>
    <row r="5" spans="1:24" ht="14.1" customHeight="1">
      <c r="B5" s="1034" t="s">
        <v>708</v>
      </c>
      <c r="C5" s="1034"/>
      <c r="D5" s="1034"/>
      <c r="E5" s="1034"/>
      <c r="F5" s="1034"/>
      <c r="G5" s="1034"/>
      <c r="H5" s="1034"/>
      <c r="I5" s="1034"/>
      <c r="J5" s="1034"/>
      <c r="K5" s="1034"/>
      <c r="L5" s="1034"/>
      <c r="M5" s="1034"/>
      <c r="N5" s="1034"/>
      <c r="O5" s="1034"/>
      <c r="P5" s="1034"/>
      <c r="Q5" s="1034"/>
      <c r="R5" s="1034"/>
      <c r="S5" s="1"/>
      <c r="T5" s="1"/>
      <c r="W5" s="1"/>
      <c r="X5" s="1"/>
    </row>
    <row r="6" spans="1:24" s="191" customFormat="1" ht="14.25" customHeight="1">
      <c r="B6" s="190" t="s">
        <v>614</v>
      </c>
      <c r="C6" s="1045" t="s">
        <v>972</v>
      </c>
      <c r="D6" s="1046"/>
      <c r="E6" s="1046"/>
      <c r="F6" s="1046"/>
      <c r="G6" s="1046"/>
      <c r="H6" s="1046"/>
      <c r="I6" s="1046"/>
      <c r="J6" s="1046"/>
      <c r="K6" s="1046"/>
      <c r="L6" s="1046"/>
      <c r="M6" s="1046"/>
      <c r="N6" s="1046"/>
      <c r="O6" s="1046"/>
      <c r="P6" s="1046"/>
      <c r="Q6" s="1046"/>
      <c r="R6" s="1046"/>
      <c r="S6" s="1046"/>
      <c r="T6" s="1046"/>
    </row>
    <row r="7" spans="1:24" s="191" customFormat="1" ht="41.25" customHeight="1">
      <c r="B7" s="190" t="s">
        <v>615</v>
      </c>
      <c r="C7" s="1044" t="s">
        <v>912</v>
      </c>
      <c r="D7" s="1034"/>
      <c r="E7" s="1034"/>
      <c r="F7" s="1034"/>
      <c r="G7" s="1034"/>
      <c r="H7" s="1034"/>
      <c r="I7" s="1034"/>
      <c r="J7" s="1034"/>
      <c r="K7" s="1034"/>
      <c r="L7" s="1034"/>
      <c r="M7" s="1034"/>
      <c r="N7" s="1034"/>
      <c r="O7" s="1034"/>
      <c r="P7" s="1034"/>
      <c r="Q7" s="1034"/>
      <c r="R7" s="1034"/>
      <c r="S7" s="1034"/>
      <c r="T7" s="1034"/>
    </row>
    <row r="8" spans="1:24" s="191" customFormat="1" ht="15" customHeight="1">
      <c r="B8" s="190" t="s">
        <v>709</v>
      </c>
      <c r="C8" s="1044" t="s">
        <v>913</v>
      </c>
      <c r="D8" s="1034"/>
      <c r="E8" s="1034"/>
      <c r="F8" s="1034"/>
      <c r="G8" s="1034"/>
      <c r="H8" s="1034"/>
      <c r="I8" s="1034"/>
      <c r="J8" s="1034"/>
      <c r="K8" s="1034"/>
      <c r="L8" s="1034"/>
      <c r="M8" s="1034"/>
      <c r="N8" s="1034"/>
      <c r="O8" s="1034"/>
      <c r="P8" s="1034"/>
      <c r="Q8" s="1034"/>
      <c r="R8" s="1034"/>
      <c r="S8" s="1034"/>
      <c r="T8" s="1034"/>
    </row>
    <row r="9" spans="1:24" s="191" customFormat="1" ht="30" customHeight="1">
      <c r="B9" s="190" t="s">
        <v>710</v>
      </c>
      <c r="C9" s="1034" t="s">
        <v>768</v>
      </c>
      <c r="D9" s="1034"/>
      <c r="E9" s="1034"/>
      <c r="F9" s="1034"/>
      <c r="G9" s="1034"/>
      <c r="H9" s="1034"/>
      <c r="I9" s="1034"/>
      <c r="J9" s="1034"/>
      <c r="K9" s="1034"/>
      <c r="L9" s="1034"/>
      <c r="M9" s="1034"/>
      <c r="N9" s="1034"/>
      <c r="O9" s="1034"/>
      <c r="P9" s="1034"/>
      <c r="Q9" s="1034"/>
      <c r="R9" s="1034"/>
      <c r="S9" s="1034"/>
      <c r="T9" s="1034"/>
    </row>
    <row r="10" spans="1:24" s="191" customFormat="1" ht="47.25" customHeight="1">
      <c r="B10" s="190" t="s">
        <v>711</v>
      </c>
      <c r="C10" s="1034" t="s">
        <v>715</v>
      </c>
      <c r="D10" s="1034"/>
      <c r="E10" s="1034"/>
      <c r="F10" s="1034"/>
      <c r="G10" s="1034"/>
      <c r="H10" s="1034"/>
      <c r="I10" s="1034"/>
      <c r="J10" s="1034"/>
      <c r="K10" s="1034"/>
      <c r="L10" s="1034"/>
      <c r="M10" s="1034"/>
      <c r="N10" s="1034"/>
      <c r="O10" s="1034"/>
      <c r="P10" s="1034"/>
      <c r="Q10" s="1034"/>
      <c r="R10" s="1034"/>
      <c r="S10" s="1034"/>
      <c r="T10" s="1034"/>
    </row>
    <row r="11" spans="1:24" s="191" customFormat="1" ht="40.35" customHeight="1" thickBot="1">
      <c r="B11" s="190" t="s">
        <v>713</v>
      </c>
      <c r="C11" s="1034" t="s">
        <v>714</v>
      </c>
      <c r="D11" s="1034"/>
      <c r="E11" s="1034"/>
      <c r="F11" s="1034"/>
      <c r="G11" s="1034"/>
      <c r="H11" s="1034"/>
      <c r="I11" s="1034"/>
      <c r="J11" s="1034"/>
      <c r="K11" s="1034"/>
      <c r="L11" s="1034"/>
      <c r="M11" s="1034"/>
      <c r="N11" s="1034"/>
      <c r="O11" s="1034"/>
      <c r="P11" s="1034"/>
      <c r="Q11" s="1034"/>
      <c r="R11" s="1034"/>
      <c r="S11" s="1034"/>
      <c r="T11" s="1034"/>
    </row>
    <row r="12" spans="1:24" s="191" customFormat="1" ht="29.1" customHeight="1">
      <c r="A12" s="1035"/>
      <c r="B12" s="1036"/>
      <c r="C12" s="1036"/>
      <c r="D12" s="1036"/>
      <c r="E12" s="1036"/>
      <c r="F12" s="1036"/>
      <c r="G12" s="1036"/>
      <c r="H12" s="1036"/>
      <c r="I12" s="1036"/>
      <c r="J12" s="1036"/>
      <c r="K12" s="1036"/>
      <c r="L12" s="1036"/>
      <c r="M12" s="1036"/>
      <c r="N12" s="1036"/>
      <c r="O12" s="1036"/>
      <c r="P12" s="1036"/>
      <c r="Q12" s="1036"/>
      <c r="R12" s="1036"/>
      <c r="S12" s="1036"/>
      <c r="T12" s="1037"/>
    </row>
    <row r="13" spans="1:24" s="191" customFormat="1" ht="29.1" customHeight="1">
      <c r="A13" s="1038"/>
      <c r="B13" s="1039"/>
      <c r="C13" s="1039"/>
      <c r="D13" s="1039"/>
      <c r="E13" s="1039"/>
      <c r="F13" s="1039"/>
      <c r="G13" s="1039"/>
      <c r="H13" s="1039"/>
      <c r="I13" s="1039"/>
      <c r="J13" s="1039"/>
      <c r="K13" s="1039"/>
      <c r="L13" s="1039"/>
      <c r="M13" s="1039"/>
      <c r="N13" s="1039"/>
      <c r="O13" s="1039"/>
      <c r="P13" s="1039"/>
      <c r="Q13" s="1039"/>
      <c r="R13" s="1039"/>
      <c r="S13" s="1039"/>
      <c r="T13" s="1040"/>
    </row>
    <row r="14" spans="1:24" s="191" customFormat="1" ht="29.1" customHeight="1">
      <c r="A14" s="1038"/>
      <c r="B14" s="1039"/>
      <c r="C14" s="1039"/>
      <c r="D14" s="1039"/>
      <c r="E14" s="1039"/>
      <c r="F14" s="1039"/>
      <c r="G14" s="1039"/>
      <c r="H14" s="1039"/>
      <c r="I14" s="1039"/>
      <c r="J14" s="1039"/>
      <c r="K14" s="1039"/>
      <c r="L14" s="1039"/>
      <c r="M14" s="1039"/>
      <c r="N14" s="1039"/>
      <c r="O14" s="1039"/>
      <c r="P14" s="1039"/>
      <c r="Q14" s="1039"/>
      <c r="R14" s="1039"/>
      <c r="S14" s="1039"/>
      <c r="T14" s="1040"/>
    </row>
    <row r="15" spans="1:24" s="191" customFormat="1" ht="29.1" customHeight="1">
      <c r="A15" s="1038"/>
      <c r="B15" s="1039"/>
      <c r="C15" s="1039"/>
      <c r="D15" s="1039"/>
      <c r="E15" s="1039"/>
      <c r="F15" s="1039"/>
      <c r="G15" s="1039"/>
      <c r="H15" s="1039"/>
      <c r="I15" s="1039"/>
      <c r="J15" s="1039"/>
      <c r="K15" s="1039"/>
      <c r="L15" s="1039"/>
      <c r="M15" s="1039"/>
      <c r="N15" s="1039"/>
      <c r="O15" s="1039"/>
      <c r="P15" s="1039"/>
      <c r="Q15" s="1039"/>
      <c r="R15" s="1039"/>
      <c r="S15" s="1039"/>
      <c r="T15" s="1040"/>
    </row>
    <row r="16" spans="1:24" s="191" customFormat="1" ht="29.1" customHeight="1">
      <c r="A16" s="1038"/>
      <c r="B16" s="1039"/>
      <c r="C16" s="1039"/>
      <c r="D16" s="1039"/>
      <c r="E16" s="1039"/>
      <c r="F16" s="1039"/>
      <c r="G16" s="1039"/>
      <c r="H16" s="1039"/>
      <c r="I16" s="1039"/>
      <c r="J16" s="1039"/>
      <c r="K16" s="1039"/>
      <c r="L16" s="1039"/>
      <c r="M16" s="1039"/>
      <c r="N16" s="1039"/>
      <c r="O16" s="1039"/>
      <c r="P16" s="1039"/>
      <c r="Q16" s="1039"/>
      <c r="R16" s="1039"/>
      <c r="S16" s="1039"/>
      <c r="T16" s="1040"/>
    </row>
    <row r="17" spans="1:20" ht="5.0999999999999996" customHeight="1">
      <c r="A17" s="1038"/>
      <c r="B17" s="1039"/>
      <c r="C17" s="1039"/>
      <c r="D17" s="1039"/>
      <c r="E17" s="1039"/>
      <c r="F17" s="1039"/>
      <c r="G17" s="1039"/>
      <c r="H17" s="1039"/>
      <c r="I17" s="1039"/>
      <c r="J17" s="1039"/>
      <c r="K17" s="1039"/>
      <c r="L17" s="1039"/>
      <c r="M17" s="1039"/>
      <c r="N17" s="1039"/>
      <c r="O17" s="1039"/>
      <c r="P17" s="1039"/>
      <c r="Q17" s="1039"/>
      <c r="R17" s="1039"/>
      <c r="S17" s="1039"/>
      <c r="T17" s="1040"/>
    </row>
    <row r="18" spans="1:20" ht="27.95" customHeight="1">
      <c r="A18" s="1038"/>
      <c r="B18" s="1039"/>
      <c r="C18" s="1039"/>
      <c r="D18" s="1039"/>
      <c r="E18" s="1039"/>
      <c r="F18" s="1039"/>
      <c r="G18" s="1039"/>
      <c r="H18" s="1039"/>
      <c r="I18" s="1039"/>
      <c r="J18" s="1039"/>
      <c r="K18" s="1039"/>
      <c r="L18" s="1039"/>
      <c r="M18" s="1039"/>
      <c r="N18" s="1039"/>
      <c r="O18" s="1039"/>
      <c r="P18" s="1039"/>
      <c r="Q18" s="1039"/>
      <c r="R18" s="1039"/>
      <c r="S18" s="1039"/>
      <c r="T18" s="1040"/>
    </row>
    <row r="19" spans="1:20" ht="27.95" customHeight="1">
      <c r="A19" s="1038"/>
      <c r="B19" s="1039"/>
      <c r="C19" s="1039"/>
      <c r="D19" s="1039"/>
      <c r="E19" s="1039"/>
      <c r="F19" s="1039"/>
      <c r="G19" s="1039"/>
      <c r="H19" s="1039"/>
      <c r="I19" s="1039"/>
      <c r="J19" s="1039"/>
      <c r="K19" s="1039"/>
      <c r="L19" s="1039"/>
      <c r="M19" s="1039"/>
      <c r="N19" s="1039"/>
      <c r="O19" s="1039"/>
      <c r="P19" s="1039"/>
      <c r="Q19" s="1039"/>
      <c r="R19" s="1039"/>
      <c r="S19" s="1039"/>
      <c r="T19" s="1040"/>
    </row>
    <row r="20" spans="1:20" ht="27.95" customHeight="1">
      <c r="A20" s="1038"/>
      <c r="B20" s="1039"/>
      <c r="C20" s="1039"/>
      <c r="D20" s="1039"/>
      <c r="E20" s="1039"/>
      <c r="F20" s="1039"/>
      <c r="G20" s="1039"/>
      <c r="H20" s="1039"/>
      <c r="I20" s="1039"/>
      <c r="J20" s="1039"/>
      <c r="K20" s="1039"/>
      <c r="L20" s="1039"/>
      <c r="M20" s="1039"/>
      <c r="N20" s="1039"/>
      <c r="O20" s="1039"/>
      <c r="P20" s="1039"/>
      <c r="Q20" s="1039"/>
      <c r="R20" s="1039"/>
      <c r="S20" s="1039"/>
      <c r="T20" s="1040"/>
    </row>
    <row r="21" spans="1:20" ht="27.95" customHeight="1">
      <c r="A21" s="1038"/>
      <c r="B21" s="1039"/>
      <c r="C21" s="1039"/>
      <c r="D21" s="1039"/>
      <c r="E21" s="1039"/>
      <c r="F21" s="1039"/>
      <c r="G21" s="1039"/>
      <c r="H21" s="1039"/>
      <c r="I21" s="1039"/>
      <c r="J21" s="1039"/>
      <c r="K21" s="1039"/>
      <c r="L21" s="1039"/>
      <c r="M21" s="1039"/>
      <c r="N21" s="1039"/>
      <c r="O21" s="1039"/>
      <c r="P21" s="1039"/>
      <c r="Q21" s="1039"/>
      <c r="R21" s="1039"/>
      <c r="S21" s="1039"/>
      <c r="T21" s="1040"/>
    </row>
    <row r="22" spans="1:20">
      <c r="A22" s="1038"/>
      <c r="B22" s="1039"/>
      <c r="C22" s="1039"/>
      <c r="D22" s="1039"/>
      <c r="E22" s="1039"/>
      <c r="F22" s="1039"/>
      <c r="G22" s="1039"/>
      <c r="H22" s="1039"/>
      <c r="I22" s="1039"/>
      <c r="J22" s="1039"/>
      <c r="K22" s="1039"/>
      <c r="L22" s="1039"/>
      <c r="M22" s="1039"/>
      <c r="N22" s="1039"/>
      <c r="O22" s="1039"/>
      <c r="P22" s="1039"/>
      <c r="Q22" s="1039"/>
      <c r="R22" s="1039"/>
      <c r="S22" s="1039"/>
      <c r="T22" s="1040"/>
    </row>
    <row r="23" spans="1:20">
      <c r="A23" s="1038"/>
      <c r="B23" s="1039"/>
      <c r="C23" s="1039"/>
      <c r="D23" s="1039"/>
      <c r="E23" s="1039"/>
      <c r="F23" s="1039"/>
      <c r="G23" s="1039"/>
      <c r="H23" s="1039"/>
      <c r="I23" s="1039"/>
      <c r="J23" s="1039"/>
      <c r="K23" s="1039"/>
      <c r="L23" s="1039"/>
      <c r="M23" s="1039"/>
      <c r="N23" s="1039"/>
      <c r="O23" s="1039"/>
      <c r="P23" s="1039"/>
      <c r="Q23" s="1039"/>
      <c r="R23" s="1039"/>
      <c r="S23" s="1039"/>
      <c r="T23" s="1040"/>
    </row>
    <row r="24" spans="1:20">
      <c r="A24" s="1038"/>
      <c r="B24" s="1039"/>
      <c r="C24" s="1039"/>
      <c r="D24" s="1039"/>
      <c r="E24" s="1039"/>
      <c r="F24" s="1039"/>
      <c r="G24" s="1039"/>
      <c r="H24" s="1039"/>
      <c r="I24" s="1039"/>
      <c r="J24" s="1039"/>
      <c r="K24" s="1039"/>
      <c r="L24" s="1039"/>
      <c r="M24" s="1039"/>
      <c r="N24" s="1039"/>
      <c r="O24" s="1039"/>
      <c r="P24" s="1039"/>
      <c r="Q24" s="1039"/>
      <c r="R24" s="1039"/>
      <c r="S24" s="1039"/>
      <c r="T24" s="1040"/>
    </row>
    <row r="25" spans="1:20" s="3" customFormat="1" ht="16.5" customHeight="1">
      <c r="A25" s="1038"/>
      <c r="B25" s="1039"/>
      <c r="C25" s="1039"/>
      <c r="D25" s="1039"/>
      <c r="E25" s="1039"/>
      <c r="F25" s="1039"/>
      <c r="G25" s="1039"/>
      <c r="H25" s="1039"/>
      <c r="I25" s="1039"/>
      <c r="J25" s="1039"/>
      <c r="K25" s="1039"/>
      <c r="L25" s="1039"/>
      <c r="M25" s="1039"/>
      <c r="N25" s="1039"/>
      <c r="O25" s="1039"/>
      <c r="P25" s="1039"/>
      <c r="Q25" s="1039"/>
      <c r="R25" s="1039"/>
      <c r="S25" s="1039"/>
      <c r="T25" s="1040"/>
    </row>
    <row r="26" spans="1:20" s="3" customFormat="1" ht="16.5" customHeight="1">
      <c r="A26" s="1038"/>
      <c r="B26" s="1039"/>
      <c r="C26" s="1039"/>
      <c r="D26" s="1039"/>
      <c r="E26" s="1039"/>
      <c r="F26" s="1039"/>
      <c r="G26" s="1039"/>
      <c r="H26" s="1039"/>
      <c r="I26" s="1039"/>
      <c r="J26" s="1039"/>
      <c r="K26" s="1039"/>
      <c r="L26" s="1039"/>
      <c r="M26" s="1039"/>
      <c r="N26" s="1039"/>
      <c r="O26" s="1039"/>
      <c r="P26" s="1039"/>
      <c r="Q26" s="1039"/>
      <c r="R26" s="1039"/>
      <c r="S26" s="1039"/>
      <c r="T26" s="1040"/>
    </row>
    <row r="27" spans="1:20" ht="16.5" customHeight="1">
      <c r="A27" s="1038"/>
      <c r="B27" s="1039"/>
      <c r="C27" s="1039"/>
      <c r="D27" s="1039"/>
      <c r="E27" s="1039"/>
      <c r="F27" s="1039"/>
      <c r="G27" s="1039"/>
      <c r="H27" s="1039"/>
      <c r="I27" s="1039"/>
      <c r="J27" s="1039"/>
      <c r="K27" s="1039"/>
      <c r="L27" s="1039"/>
      <c r="M27" s="1039"/>
      <c r="N27" s="1039"/>
      <c r="O27" s="1039"/>
      <c r="P27" s="1039"/>
      <c r="Q27" s="1039"/>
      <c r="R27" s="1039"/>
      <c r="S27" s="1039"/>
      <c r="T27" s="1040"/>
    </row>
    <row r="28" spans="1:20" ht="16.5" customHeight="1">
      <c r="A28" s="1038"/>
      <c r="B28" s="1039"/>
      <c r="C28" s="1039"/>
      <c r="D28" s="1039"/>
      <c r="E28" s="1039"/>
      <c r="F28" s="1039"/>
      <c r="G28" s="1039"/>
      <c r="H28" s="1039"/>
      <c r="I28" s="1039"/>
      <c r="J28" s="1039"/>
      <c r="K28" s="1039"/>
      <c r="L28" s="1039"/>
      <c r="M28" s="1039"/>
      <c r="N28" s="1039"/>
      <c r="O28" s="1039"/>
      <c r="P28" s="1039"/>
      <c r="Q28" s="1039"/>
      <c r="R28" s="1039"/>
      <c r="S28" s="1039"/>
      <c r="T28" s="1040"/>
    </row>
    <row r="29" spans="1:20" s="3" customFormat="1" ht="16.5" customHeight="1">
      <c r="A29" s="1038"/>
      <c r="B29" s="1039"/>
      <c r="C29" s="1039"/>
      <c r="D29" s="1039"/>
      <c r="E29" s="1039"/>
      <c r="F29" s="1039"/>
      <c r="G29" s="1039"/>
      <c r="H29" s="1039"/>
      <c r="I29" s="1039"/>
      <c r="J29" s="1039"/>
      <c r="K29" s="1039"/>
      <c r="L29" s="1039"/>
      <c r="M29" s="1039"/>
      <c r="N29" s="1039"/>
      <c r="O29" s="1039"/>
      <c r="P29" s="1039"/>
      <c r="Q29" s="1039"/>
      <c r="R29" s="1039"/>
      <c r="S29" s="1039"/>
      <c r="T29" s="1040"/>
    </row>
    <row r="30" spans="1:20" s="3" customFormat="1" ht="16.5" customHeight="1">
      <c r="A30" s="1038"/>
      <c r="B30" s="1039"/>
      <c r="C30" s="1039"/>
      <c r="D30" s="1039"/>
      <c r="E30" s="1039"/>
      <c r="F30" s="1039"/>
      <c r="G30" s="1039"/>
      <c r="H30" s="1039"/>
      <c r="I30" s="1039"/>
      <c r="J30" s="1039"/>
      <c r="K30" s="1039"/>
      <c r="L30" s="1039"/>
      <c r="M30" s="1039"/>
      <c r="N30" s="1039"/>
      <c r="O30" s="1039"/>
      <c r="P30" s="1039"/>
      <c r="Q30" s="1039"/>
      <c r="R30" s="1039"/>
      <c r="S30" s="1039"/>
      <c r="T30" s="1040"/>
    </row>
    <row r="31" spans="1:20" ht="4.5" customHeight="1">
      <c r="A31" s="1038"/>
      <c r="B31" s="1039"/>
      <c r="C31" s="1039"/>
      <c r="D31" s="1039"/>
      <c r="E31" s="1039"/>
      <c r="F31" s="1039"/>
      <c r="G31" s="1039"/>
      <c r="H31" s="1039"/>
      <c r="I31" s="1039"/>
      <c r="J31" s="1039"/>
      <c r="K31" s="1039"/>
      <c r="L31" s="1039"/>
      <c r="M31" s="1039"/>
      <c r="N31" s="1039"/>
      <c r="O31" s="1039"/>
      <c r="P31" s="1039"/>
      <c r="Q31" s="1039"/>
      <c r="R31" s="1039"/>
      <c r="S31" s="1039"/>
      <c r="T31" s="1040"/>
    </row>
    <row r="32" spans="1:20">
      <c r="A32" s="1038"/>
      <c r="B32" s="1039"/>
      <c r="C32" s="1039"/>
      <c r="D32" s="1039"/>
      <c r="E32" s="1039"/>
      <c r="F32" s="1039"/>
      <c r="G32" s="1039"/>
      <c r="H32" s="1039"/>
      <c r="I32" s="1039"/>
      <c r="J32" s="1039"/>
      <c r="K32" s="1039"/>
      <c r="L32" s="1039"/>
      <c r="M32" s="1039"/>
      <c r="N32" s="1039"/>
      <c r="O32" s="1039"/>
      <c r="P32" s="1039"/>
      <c r="Q32" s="1039"/>
      <c r="R32" s="1039"/>
      <c r="S32" s="1039"/>
      <c r="T32" s="1040"/>
    </row>
    <row r="33" spans="1:20">
      <c r="A33" s="1038"/>
      <c r="B33" s="1039"/>
      <c r="C33" s="1039"/>
      <c r="D33" s="1039"/>
      <c r="E33" s="1039"/>
      <c r="F33" s="1039"/>
      <c r="G33" s="1039"/>
      <c r="H33" s="1039"/>
      <c r="I33" s="1039"/>
      <c r="J33" s="1039"/>
      <c r="K33" s="1039"/>
      <c r="L33" s="1039"/>
      <c r="M33" s="1039"/>
      <c r="N33" s="1039"/>
      <c r="O33" s="1039"/>
      <c r="P33" s="1039"/>
      <c r="Q33" s="1039"/>
      <c r="R33" s="1039"/>
      <c r="S33" s="1039"/>
      <c r="T33" s="1040"/>
    </row>
    <row r="34" spans="1:20">
      <c r="A34" s="1038"/>
      <c r="B34" s="1039"/>
      <c r="C34" s="1039"/>
      <c r="D34" s="1039"/>
      <c r="E34" s="1039"/>
      <c r="F34" s="1039"/>
      <c r="G34" s="1039"/>
      <c r="H34" s="1039"/>
      <c r="I34" s="1039"/>
      <c r="J34" s="1039"/>
      <c r="K34" s="1039"/>
      <c r="L34" s="1039"/>
      <c r="M34" s="1039"/>
      <c r="N34" s="1039"/>
      <c r="O34" s="1039"/>
      <c r="P34" s="1039"/>
      <c r="Q34" s="1039"/>
      <c r="R34" s="1039"/>
      <c r="S34" s="1039"/>
      <c r="T34" s="1040"/>
    </row>
    <row r="35" spans="1:20">
      <c r="A35" s="1038"/>
      <c r="B35" s="1039"/>
      <c r="C35" s="1039"/>
      <c r="D35" s="1039"/>
      <c r="E35" s="1039"/>
      <c r="F35" s="1039"/>
      <c r="G35" s="1039"/>
      <c r="H35" s="1039"/>
      <c r="I35" s="1039"/>
      <c r="J35" s="1039"/>
      <c r="K35" s="1039"/>
      <c r="L35" s="1039"/>
      <c r="M35" s="1039"/>
      <c r="N35" s="1039"/>
      <c r="O35" s="1039"/>
      <c r="P35" s="1039"/>
      <c r="Q35" s="1039"/>
      <c r="R35" s="1039"/>
      <c r="S35" s="1039"/>
      <c r="T35" s="1040"/>
    </row>
    <row r="36" spans="1:20">
      <c r="A36" s="1038"/>
      <c r="B36" s="1039"/>
      <c r="C36" s="1039"/>
      <c r="D36" s="1039"/>
      <c r="E36" s="1039"/>
      <c r="F36" s="1039"/>
      <c r="G36" s="1039"/>
      <c r="H36" s="1039"/>
      <c r="I36" s="1039"/>
      <c r="J36" s="1039"/>
      <c r="K36" s="1039"/>
      <c r="L36" s="1039"/>
      <c r="M36" s="1039"/>
      <c r="N36" s="1039"/>
      <c r="O36" s="1039"/>
      <c r="P36" s="1039"/>
      <c r="Q36" s="1039"/>
      <c r="R36" s="1039"/>
      <c r="S36" s="1039"/>
      <c r="T36" s="1040"/>
    </row>
    <row r="37" spans="1:20">
      <c r="A37" s="1038"/>
      <c r="B37" s="1039"/>
      <c r="C37" s="1039"/>
      <c r="D37" s="1039"/>
      <c r="E37" s="1039"/>
      <c r="F37" s="1039"/>
      <c r="G37" s="1039"/>
      <c r="H37" s="1039"/>
      <c r="I37" s="1039"/>
      <c r="J37" s="1039"/>
      <c r="K37" s="1039"/>
      <c r="L37" s="1039"/>
      <c r="M37" s="1039"/>
      <c r="N37" s="1039"/>
      <c r="O37" s="1039"/>
      <c r="P37" s="1039"/>
      <c r="Q37" s="1039"/>
      <c r="R37" s="1039"/>
      <c r="S37" s="1039"/>
      <c r="T37" s="1040"/>
    </row>
    <row r="38" spans="1:20" ht="5.0999999999999996" customHeight="1">
      <c r="A38" s="1038"/>
      <c r="B38" s="1039"/>
      <c r="C38" s="1039"/>
      <c r="D38" s="1039"/>
      <c r="E38" s="1039"/>
      <c r="F38" s="1039"/>
      <c r="G38" s="1039"/>
      <c r="H38" s="1039"/>
      <c r="I38" s="1039"/>
      <c r="J38" s="1039"/>
      <c r="K38" s="1039"/>
      <c r="L38" s="1039"/>
      <c r="M38" s="1039"/>
      <c r="N38" s="1039"/>
      <c r="O38" s="1039"/>
      <c r="P38" s="1039"/>
      <c r="Q38" s="1039"/>
      <c r="R38" s="1039"/>
      <c r="S38" s="1039"/>
      <c r="T38" s="1040"/>
    </row>
    <row r="39" spans="1:20">
      <c r="A39" s="1038"/>
      <c r="B39" s="1039"/>
      <c r="C39" s="1039"/>
      <c r="D39" s="1039"/>
      <c r="E39" s="1039"/>
      <c r="F39" s="1039"/>
      <c r="G39" s="1039"/>
      <c r="H39" s="1039"/>
      <c r="I39" s="1039"/>
      <c r="J39" s="1039"/>
      <c r="K39" s="1039"/>
      <c r="L39" s="1039"/>
      <c r="M39" s="1039"/>
      <c r="N39" s="1039"/>
      <c r="O39" s="1039"/>
      <c r="P39" s="1039"/>
      <c r="Q39" s="1039"/>
      <c r="R39" s="1039"/>
      <c r="S39" s="1039"/>
      <c r="T39" s="1040"/>
    </row>
    <row r="40" spans="1:20">
      <c r="A40" s="1038"/>
      <c r="B40" s="1039"/>
      <c r="C40" s="1039"/>
      <c r="D40" s="1039"/>
      <c r="E40" s="1039"/>
      <c r="F40" s="1039"/>
      <c r="G40" s="1039"/>
      <c r="H40" s="1039"/>
      <c r="I40" s="1039"/>
      <c r="J40" s="1039"/>
      <c r="K40" s="1039"/>
      <c r="L40" s="1039"/>
      <c r="M40" s="1039"/>
      <c r="N40" s="1039"/>
      <c r="O40" s="1039"/>
      <c r="P40" s="1039"/>
      <c r="Q40" s="1039"/>
      <c r="R40" s="1039"/>
      <c r="S40" s="1039"/>
      <c r="T40" s="1040"/>
    </row>
    <row r="41" spans="1:20" ht="5.0999999999999996" customHeight="1">
      <c r="A41" s="1038"/>
      <c r="B41" s="1039"/>
      <c r="C41" s="1039"/>
      <c r="D41" s="1039"/>
      <c r="E41" s="1039"/>
      <c r="F41" s="1039"/>
      <c r="G41" s="1039"/>
      <c r="H41" s="1039"/>
      <c r="I41" s="1039"/>
      <c r="J41" s="1039"/>
      <c r="K41" s="1039"/>
      <c r="L41" s="1039"/>
      <c r="M41" s="1039"/>
      <c r="N41" s="1039"/>
      <c r="O41" s="1039"/>
      <c r="P41" s="1039"/>
      <c r="Q41" s="1039"/>
      <c r="R41" s="1039"/>
      <c r="S41" s="1039"/>
      <c r="T41" s="1040"/>
    </row>
    <row r="42" spans="1:20" s="8" customFormat="1">
      <c r="A42" s="1038"/>
      <c r="B42" s="1039"/>
      <c r="C42" s="1039"/>
      <c r="D42" s="1039"/>
      <c r="E42" s="1039"/>
      <c r="F42" s="1039"/>
      <c r="G42" s="1039"/>
      <c r="H42" s="1039"/>
      <c r="I42" s="1039"/>
      <c r="J42" s="1039"/>
      <c r="K42" s="1039"/>
      <c r="L42" s="1039"/>
      <c r="M42" s="1039"/>
      <c r="N42" s="1039"/>
      <c r="O42" s="1039"/>
      <c r="P42" s="1039"/>
      <c r="Q42" s="1039"/>
      <c r="R42" s="1039"/>
      <c r="S42" s="1039"/>
      <c r="T42" s="1040"/>
    </row>
    <row r="43" spans="1:20" s="10" customFormat="1">
      <c r="A43" s="1038"/>
      <c r="B43" s="1039"/>
      <c r="C43" s="1039"/>
      <c r="D43" s="1039"/>
      <c r="E43" s="1039"/>
      <c r="F43" s="1039"/>
      <c r="G43" s="1039"/>
      <c r="H43" s="1039"/>
      <c r="I43" s="1039"/>
      <c r="J43" s="1039"/>
      <c r="K43" s="1039"/>
      <c r="L43" s="1039"/>
      <c r="M43" s="1039"/>
      <c r="N43" s="1039"/>
      <c r="O43" s="1039"/>
      <c r="P43" s="1039"/>
      <c r="Q43" s="1039"/>
      <c r="R43" s="1039"/>
      <c r="S43" s="1039"/>
      <c r="T43" s="1040"/>
    </row>
    <row r="44" spans="1:20">
      <c r="A44" s="1038"/>
      <c r="B44" s="1039"/>
      <c r="C44" s="1039"/>
      <c r="D44" s="1039"/>
      <c r="E44" s="1039"/>
      <c r="F44" s="1039"/>
      <c r="G44" s="1039"/>
      <c r="H44" s="1039"/>
      <c r="I44" s="1039"/>
      <c r="J44" s="1039"/>
      <c r="K44" s="1039"/>
      <c r="L44" s="1039"/>
      <c r="M44" s="1039"/>
      <c r="N44" s="1039"/>
      <c r="O44" s="1039"/>
      <c r="P44" s="1039"/>
      <c r="Q44" s="1039"/>
      <c r="R44" s="1039"/>
      <c r="S44" s="1039"/>
      <c r="T44" s="1040"/>
    </row>
    <row r="45" spans="1:20" ht="5.0999999999999996" customHeight="1">
      <c r="A45" s="1038"/>
      <c r="B45" s="1039"/>
      <c r="C45" s="1039"/>
      <c r="D45" s="1039"/>
      <c r="E45" s="1039"/>
      <c r="F45" s="1039"/>
      <c r="G45" s="1039"/>
      <c r="H45" s="1039"/>
      <c r="I45" s="1039"/>
      <c r="J45" s="1039"/>
      <c r="K45" s="1039"/>
      <c r="L45" s="1039"/>
      <c r="M45" s="1039"/>
      <c r="N45" s="1039"/>
      <c r="O45" s="1039"/>
      <c r="P45" s="1039"/>
      <c r="Q45" s="1039"/>
      <c r="R45" s="1039"/>
      <c r="S45" s="1039"/>
      <c r="T45" s="1040"/>
    </row>
    <row r="46" spans="1:20">
      <c r="A46" s="1038"/>
      <c r="B46" s="1039"/>
      <c r="C46" s="1039"/>
      <c r="D46" s="1039"/>
      <c r="E46" s="1039"/>
      <c r="F46" s="1039"/>
      <c r="G46" s="1039"/>
      <c r="H46" s="1039"/>
      <c r="I46" s="1039"/>
      <c r="J46" s="1039"/>
      <c r="K46" s="1039"/>
      <c r="L46" s="1039"/>
      <c r="M46" s="1039"/>
      <c r="N46" s="1039"/>
      <c r="O46" s="1039"/>
      <c r="P46" s="1039"/>
      <c r="Q46" s="1039"/>
      <c r="R46" s="1039"/>
      <c r="S46" s="1039"/>
      <c r="T46" s="1040"/>
    </row>
    <row r="47" spans="1:20" ht="5.0999999999999996" customHeight="1">
      <c r="A47" s="1038"/>
      <c r="B47" s="1039"/>
      <c r="C47" s="1039"/>
      <c r="D47" s="1039"/>
      <c r="E47" s="1039"/>
      <c r="F47" s="1039"/>
      <c r="G47" s="1039"/>
      <c r="H47" s="1039"/>
      <c r="I47" s="1039"/>
      <c r="J47" s="1039"/>
      <c r="K47" s="1039"/>
      <c r="L47" s="1039"/>
      <c r="M47" s="1039"/>
      <c r="N47" s="1039"/>
      <c r="O47" s="1039"/>
      <c r="P47" s="1039"/>
      <c r="Q47" s="1039"/>
      <c r="R47" s="1039"/>
      <c r="S47" s="1039"/>
      <c r="T47" s="1040"/>
    </row>
    <row r="48" spans="1:20" s="8" customFormat="1">
      <c r="A48" s="1038"/>
      <c r="B48" s="1039"/>
      <c r="C48" s="1039"/>
      <c r="D48" s="1039"/>
      <c r="E48" s="1039"/>
      <c r="F48" s="1039"/>
      <c r="G48" s="1039"/>
      <c r="H48" s="1039"/>
      <c r="I48" s="1039"/>
      <c r="J48" s="1039"/>
      <c r="K48" s="1039"/>
      <c r="L48" s="1039"/>
      <c r="M48" s="1039"/>
      <c r="N48" s="1039"/>
      <c r="O48" s="1039"/>
      <c r="P48" s="1039"/>
      <c r="Q48" s="1039"/>
      <c r="R48" s="1039"/>
      <c r="S48" s="1039"/>
      <c r="T48" s="1040"/>
    </row>
    <row r="49" spans="1:20" s="8" customFormat="1">
      <c r="A49" s="1038"/>
      <c r="B49" s="1039"/>
      <c r="C49" s="1039"/>
      <c r="D49" s="1039"/>
      <c r="E49" s="1039"/>
      <c r="F49" s="1039"/>
      <c r="G49" s="1039"/>
      <c r="H49" s="1039"/>
      <c r="I49" s="1039"/>
      <c r="J49" s="1039"/>
      <c r="K49" s="1039"/>
      <c r="L49" s="1039"/>
      <c r="M49" s="1039"/>
      <c r="N49" s="1039"/>
      <c r="O49" s="1039"/>
      <c r="P49" s="1039"/>
      <c r="Q49" s="1039"/>
      <c r="R49" s="1039"/>
      <c r="S49" s="1039"/>
      <c r="T49" s="1040"/>
    </row>
    <row r="50" spans="1:20" s="8" customFormat="1">
      <c r="A50" s="1038"/>
      <c r="B50" s="1039"/>
      <c r="C50" s="1039"/>
      <c r="D50" s="1039"/>
      <c r="E50" s="1039"/>
      <c r="F50" s="1039"/>
      <c r="G50" s="1039"/>
      <c r="H50" s="1039"/>
      <c r="I50" s="1039"/>
      <c r="J50" s="1039"/>
      <c r="K50" s="1039"/>
      <c r="L50" s="1039"/>
      <c r="M50" s="1039"/>
      <c r="N50" s="1039"/>
      <c r="O50" s="1039"/>
      <c r="P50" s="1039"/>
      <c r="Q50" s="1039"/>
      <c r="R50" s="1039"/>
      <c r="S50" s="1039"/>
      <c r="T50" s="1040"/>
    </row>
    <row r="51" spans="1:20" s="8" customFormat="1">
      <c r="A51" s="1038"/>
      <c r="B51" s="1039"/>
      <c r="C51" s="1039"/>
      <c r="D51" s="1039"/>
      <c r="E51" s="1039"/>
      <c r="F51" s="1039"/>
      <c r="G51" s="1039"/>
      <c r="H51" s="1039"/>
      <c r="I51" s="1039"/>
      <c r="J51" s="1039"/>
      <c r="K51" s="1039"/>
      <c r="L51" s="1039"/>
      <c r="M51" s="1039"/>
      <c r="N51" s="1039"/>
      <c r="O51" s="1039"/>
      <c r="P51" s="1039"/>
      <c r="Q51" s="1039"/>
      <c r="R51" s="1039"/>
      <c r="S51" s="1039"/>
      <c r="T51" s="1040"/>
    </row>
    <row r="52" spans="1:20" s="8" customFormat="1">
      <c r="A52" s="1038"/>
      <c r="B52" s="1039"/>
      <c r="C52" s="1039"/>
      <c r="D52" s="1039"/>
      <c r="E52" s="1039"/>
      <c r="F52" s="1039"/>
      <c r="G52" s="1039"/>
      <c r="H52" s="1039"/>
      <c r="I52" s="1039"/>
      <c r="J52" s="1039"/>
      <c r="K52" s="1039"/>
      <c r="L52" s="1039"/>
      <c r="M52" s="1039"/>
      <c r="N52" s="1039"/>
      <c r="O52" s="1039"/>
      <c r="P52" s="1039"/>
      <c r="Q52" s="1039"/>
      <c r="R52" s="1039"/>
      <c r="S52" s="1039"/>
      <c r="T52" s="1040"/>
    </row>
    <row r="53" spans="1:20" s="8" customFormat="1">
      <c r="A53" s="1038"/>
      <c r="B53" s="1039"/>
      <c r="C53" s="1039"/>
      <c r="D53" s="1039"/>
      <c r="E53" s="1039"/>
      <c r="F53" s="1039"/>
      <c r="G53" s="1039"/>
      <c r="H53" s="1039"/>
      <c r="I53" s="1039"/>
      <c r="J53" s="1039"/>
      <c r="K53" s="1039"/>
      <c r="L53" s="1039"/>
      <c r="M53" s="1039"/>
      <c r="N53" s="1039"/>
      <c r="O53" s="1039"/>
      <c r="P53" s="1039"/>
      <c r="Q53" s="1039"/>
      <c r="R53" s="1039"/>
      <c r="S53" s="1039"/>
      <c r="T53" s="1040"/>
    </row>
    <row r="54" spans="1:20" s="8" customFormat="1">
      <c r="A54" s="1038"/>
      <c r="B54" s="1039"/>
      <c r="C54" s="1039"/>
      <c r="D54" s="1039"/>
      <c r="E54" s="1039"/>
      <c r="F54" s="1039"/>
      <c r="G54" s="1039"/>
      <c r="H54" s="1039"/>
      <c r="I54" s="1039"/>
      <c r="J54" s="1039"/>
      <c r="K54" s="1039"/>
      <c r="L54" s="1039"/>
      <c r="M54" s="1039"/>
      <c r="N54" s="1039"/>
      <c r="O54" s="1039"/>
      <c r="P54" s="1039"/>
      <c r="Q54" s="1039"/>
      <c r="R54" s="1039"/>
      <c r="S54" s="1039"/>
      <c r="T54" s="1040"/>
    </row>
    <row r="55" spans="1:20" s="8" customFormat="1">
      <c r="A55" s="1038"/>
      <c r="B55" s="1039"/>
      <c r="C55" s="1039"/>
      <c r="D55" s="1039"/>
      <c r="E55" s="1039"/>
      <c r="F55" s="1039"/>
      <c r="G55" s="1039"/>
      <c r="H55" s="1039"/>
      <c r="I55" s="1039"/>
      <c r="J55" s="1039"/>
      <c r="K55" s="1039"/>
      <c r="L55" s="1039"/>
      <c r="M55" s="1039"/>
      <c r="N55" s="1039"/>
      <c r="O55" s="1039"/>
      <c r="P55" s="1039"/>
      <c r="Q55" s="1039"/>
      <c r="R55" s="1039"/>
      <c r="S55" s="1039"/>
      <c r="T55" s="1040"/>
    </row>
    <row r="56" spans="1:20">
      <c r="A56" s="1038"/>
      <c r="B56" s="1039"/>
      <c r="C56" s="1039"/>
      <c r="D56" s="1039"/>
      <c r="E56" s="1039"/>
      <c r="F56" s="1039"/>
      <c r="G56" s="1039"/>
      <c r="H56" s="1039"/>
      <c r="I56" s="1039"/>
      <c r="J56" s="1039"/>
      <c r="K56" s="1039"/>
      <c r="L56" s="1039"/>
      <c r="M56" s="1039"/>
      <c r="N56" s="1039"/>
      <c r="O56" s="1039"/>
      <c r="P56" s="1039"/>
      <c r="Q56" s="1039"/>
      <c r="R56" s="1039"/>
      <c r="S56" s="1039"/>
      <c r="T56" s="1040"/>
    </row>
    <row r="57" spans="1:20">
      <c r="A57" s="1038"/>
      <c r="B57" s="1039"/>
      <c r="C57" s="1039"/>
      <c r="D57" s="1039"/>
      <c r="E57" s="1039"/>
      <c r="F57" s="1039"/>
      <c r="G57" s="1039"/>
      <c r="H57" s="1039"/>
      <c r="I57" s="1039"/>
      <c r="J57" s="1039"/>
      <c r="K57" s="1039"/>
      <c r="L57" s="1039"/>
      <c r="M57" s="1039"/>
      <c r="N57" s="1039"/>
      <c r="O57" s="1039"/>
      <c r="P57" s="1039"/>
      <c r="Q57" s="1039"/>
      <c r="R57" s="1039"/>
      <c r="S57" s="1039"/>
      <c r="T57" s="1040"/>
    </row>
    <row r="58" spans="1:20">
      <c r="A58" s="1038"/>
      <c r="B58" s="1039"/>
      <c r="C58" s="1039"/>
      <c r="D58" s="1039"/>
      <c r="E58" s="1039"/>
      <c r="F58" s="1039"/>
      <c r="G58" s="1039"/>
      <c r="H58" s="1039"/>
      <c r="I58" s="1039"/>
      <c r="J58" s="1039"/>
      <c r="K58" s="1039"/>
      <c r="L58" s="1039"/>
      <c r="M58" s="1039"/>
      <c r="N58" s="1039"/>
      <c r="O58" s="1039"/>
      <c r="P58" s="1039"/>
      <c r="Q58" s="1039"/>
      <c r="R58" s="1039"/>
      <c r="S58" s="1039"/>
      <c r="T58" s="1040"/>
    </row>
    <row r="59" spans="1:20">
      <c r="A59" s="1038"/>
      <c r="B59" s="1039"/>
      <c r="C59" s="1039"/>
      <c r="D59" s="1039"/>
      <c r="E59" s="1039"/>
      <c r="F59" s="1039"/>
      <c r="G59" s="1039"/>
      <c r="H59" s="1039"/>
      <c r="I59" s="1039"/>
      <c r="J59" s="1039"/>
      <c r="K59" s="1039"/>
      <c r="L59" s="1039"/>
      <c r="M59" s="1039"/>
      <c r="N59" s="1039"/>
      <c r="O59" s="1039"/>
      <c r="P59" s="1039"/>
      <c r="Q59" s="1039"/>
      <c r="R59" s="1039"/>
      <c r="S59" s="1039"/>
      <c r="T59" s="1040"/>
    </row>
    <row r="60" spans="1:20" ht="13.5" thickBot="1">
      <c r="A60" s="1041"/>
      <c r="B60" s="1042"/>
      <c r="C60" s="1042"/>
      <c r="D60" s="1042"/>
      <c r="E60" s="1042"/>
      <c r="F60" s="1042"/>
      <c r="G60" s="1042"/>
      <c r="H60" s="1042"/>
      <c r="I60" s="1042"/>
      <c r="J60" s="1042"/>
      <c r="K60" s="1042"/>
      <c r="L60" s="1042"/>
      <c r="M60" s="1042"/>
      <c r="N60" s="1042"/>
      <c r="O60" s="1042"/>
      <c r="P60" s="1042"/>
      <c r="Q60" s="1042"/>
      <c r="R60" s="1042"/>
      <c r="S60" s="1042"/>
      <c r="T60" s="1043"/>
    </row>
    <row r="61" spans="1:20" s="10" customFormat="1" ht="13.5" thickBot="1">
      <c r="A61" s="95"/>
      <c r="B61" s="9"/>
      <c r="C61" s="6"/>
      <c r="D61" s="6"/>
      <c r="E61" s="6"/>
      <c r="F61" s="6"/>
      <c r="G61" s="6"/>
      <c r="H61" s="6"/>
      <c r="I61" s="6"/>
      <c r="J61" s="6"/>
      <c r="K61" s="30"/>
      <c r="L61" s="6"/>
      <c r="M61" s="6"/>
      <c r="N61" s="6"/>
      <c r="O61" s="6"/>
      <c r="P61" s="6"/>
      <c r="Q61" s="6"/>
      <c r="R61" s="6"/>
      <c r="S61" s="6"/>
      <c r="T61"/>
    </row>
    <row r="62" spans="1:20" s="10" customFormat="1" ht="13.5" thickTop="1">
      <c r="A62" s="94"/>
      <c r="B62"/>
      <c r="C62" s="1"/>
      <c r="D62" s="1"/>
      <c r="E62" s="1"/>
      <c r="F62" s="1"/>
      <c r="G62" s="1"/>
      <c r="H62" s="1"/>
      <c r="I62" s="1"/>
      <c r="J62" s="1"/>
      <c r="K62" s="7"/>
      <c r="L62" s="1"/>
      <c r="M62" s="1"/>
      <c r="N62" s="1"/>
      <c r="O62" s="1"/>
      <c r="P62" s="1"/>
      <c r="Q62" s="1"/>
      <c r="R62" s="1"/>
      <c r="S62" s="1"/>
      <c r="T62" s="194" t="s">
        <v>909</v>
      </c>
    </row>
    <row r="63" spans="1:20" s="10" customFormat="1">
      <c r="A63"/>
      <c r="B63"/>
      <c r="C63"/>
      <c r="D63"/>
      <c r="E63"/>
      <c r="F63"/>
      <c r="G63"/>
      <c r="H63"/>
      <c r="I63"/>
      <c r="J63"/>
      <c r="K63"/>
      <c r="L63"/>
      <c r="M63"/>
      <c r="N63"/>
      <c r="O63"/>
      <c r="P63"/>
      <c r="Q63"/>
      <c r="R63"/>
    </row>
    <row r="64" spans="1:20" s="10" customFormat="1">
      <c r="A64"/>
      <c r="B64"/>
      <c r="C64"/>
      <c r="D64"/>
      <c r="E64"/>
      <c r="F64"/>
      <c r="G64"/>
      <c r="H64"/>
      <c r="I64"/>
      <c r="J64"/>
      <c r="K64"/>
      <c r="L64"/>
      <c r="M64"/>
      <c r="N64"/>
      <c r="O64"/>
      <c r="P64"/>
      <c r="Q64"/>
      <c r="R64"/>
    </row>
    <row r="65" spans="1:18" s="10" customFormat="1">
      <c r="A65"/>
      <c r="B65"/>
      <c r="C65"/>
      <c r="D65"/>
      <c r="E65"/>
      <c r="F65"/>
      <c r="G65"/>
      <c r="H65"/>
      <c r="I65"/>
      <c r="J65"/>
      <c r="K65"/>
      <c r="L65"/>
      <c r="M65"/>
      <c r="N65"/>
      <c r="O65"/>
      <c r="P65"/>
      <c r="Q65"/>
      <c r="R65"/>
    </row>
    <row r="67" spans="1:18" s="1" customFormat="1">
      <c r="A67"/>
      <c r="B67"/>
      <c r="C67"/>
      <c r="D67"/>
      <c r="E67"/>
      <c r="F67"/>
      <c r="G67"/>
      <c r="H67"/>
      <c r="I67"/>
      <c r="J67"/>
      <c r="K67"/>
      <c r="L67"/>
      <c r="M67"/>
      <c r="N67"/>
      <c r="O67"/>
      <c r="P67"/>
      <c r="Q67"/>
      <c r="R67"/>
    </row>
    <row r="68" spans="1:18" s="1" customFormat="1">
      <c r="A68"/>
      <c r="B68"/>
      <c r="C68"/>
      <c r="D68"/>
      <c r="E68"/>
      <c r="F68"/>
      <c r="G68"/>
      <c r="H68"/>
      <c r="I68"/>
      <c r="J68"/>
      <c r="K68"/>
      <c r="L68"/>
      <c r="M68"/>
      <c r="N68"/>
      <c r="O68"/>
      <c r="P68"/>
      <c r="Q68"/>
      <c r="R68"/>
    </row>
    <row r="69" spans="1:18" s="4" customFormat="1">
      <c r="A69"/>
      <c r="B69"/>
      <c r="C69"/>
      <c r="D69"/>
      <c r="E69"/>
      <c r="F69"/>
      <c r="G69"/>
      <c r="H69"/>
      <c r="I69"/>
      <c r="J69"/>
      <c r="K69"/>
      <c r="L69"/>
      <c r="M69"/>
      <c r="N69"/>
      <c r="O69"/>
      <c r="P69"/>
      <c r="Q69"/>
      <c r="R69"/>
    </row>
    <row r="70" spans="1:18" s="10" customFormat="1">
      <c r="A70"/>
      <c r="B70"/>
      <c r="C70"/>
      <c r="D70"/>
      <c r="E70"/>
      <c r="F70"/>
      <c r="G70"/>
      <c r="H70"/>
      <c r="I70"/>
      <c r="J70"/>
      <c r="K70"/>
      <c r="L70"/>
      <c r="M70"/>
      <c r="N70"/>
      <c r="O70"/>
      <c r="P70"/>
      <c r="Q70"/>
      <c r="R70"/>
    </row>
    <row r="71" spans="1:18" s="1" customFormat="1">
      <c r="A71"/>
      <c r="B71"/>
      <c r="C71"/>
      <c r="D71"/>
      <c r="E71"/>
      <c r="F71"/>
      <c r="G71"/>
      <c r="H71"/>
      <c r="I71"/>
      <c r="J71"/>
      <c r="K71"/>
      <c r="L71"/>
      <c r="M71"/>
      <c r="N71"/>
      <c r="O71"/>
      <c r="P71"/>
      <c r="Q71"/>
      <c r="R71"/>
    </row>
    <row r="72" spans="1:18" s="1" customFormat="1">
      <c r="A72"/>
      <c r="B72"/>
      <c r="C72"/>
      <c r="D72"/>
      <c r="E72"/>
      <c r="F72"/>
      <c r="G72"/>
      <c r="H72"/>
      <c r="I72"/>
      <c r="J72"/>
      <c r="K72"/>
      <c r="L72"/>
      <c r="M72"/>
      <c r="N72"/>
      <c r="O72"/>
      <c r="P72"/>
      <c r="Q72"/>
      <c r="R72"/>
    </row>
    <row r="73" spans="1:18" ht="4.5" customHeight="1"/>
  </sheetData>
  <sheetProtection algorithmName="SHA-512" hashValue="OH9vRhjMA8TbT9GYeTXQO6I0ir4GRjPNEn3efzPJfhCFOF8FgURoblv6p+l631Pc1K17KI0FiiS+OWzElOheBQ==" saltValue="LCuyr2oz+U5sAZ/0cxyCbg==" spinCount="100000" sheet="1" selectLockedCells="1"/>
  <protectedRanges>
    <protectedRange sqref="A12:T60" name="Range1"/>
  </protectedRanges>
  <mergeCells count="8">
    <mergeCell ref="C11:T11"/>
    <mergeCell ref="A12:T60"/>
    <mergeCell ref="B5:R5"/>
    <mergeCell ref="C7:T7"/>
    <mergeCell ref="C6:T6"/>
    <mergeCell ref="C8:T8"/>
    <mergeCell ref="C9:T9"/>
    <mergeCell ref="C10:T10"/>
  </mergeCells>
  <phoneticPr fontId="14" type="noConversion"/>
  <printOptions horizontalCentered="1" verticalCentered="1"/>
  <pageMargins left="0.2" right="0.2" top="0.5" bottom="0.25" header="0.5" footer="0.5"/>
  <pageSetup scale="76" orientation="portrait" r:id="rId1"/>
  <headerFooter alignWithMargins="0"/>
  <ignoredErrors>
    <ignoredError sqref="B6 B7 B8:B11" numberStoredAsText="1"/>
  </ignoredErrors>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T126"/>
  <sheetViews>
    <sheetView view="pageBreakPreview" zoomScaleNormal="100" zoomScaleSheetLayoutView="100" zoomScalePageLayoutView="93" workbookViewId="0">
      <selection activeCell="C9" sqref="C9:D9"/>
    </sheetView>
  </sheetViews>
  <sheetFormatPr defaultColWidth="8.85546875" defaultRowHeight="12.75"/>
  <cols>
    <col min="1" max="1" width="3.140625" style="94" bestFit="1" customWidth="1"/>
    <col min="2" max="2" width="3.5703125" customWidth="1"/>
    <col min="3" max="3" width="10.140625" customWidth="1"/>
    <col min="4" max="4" width="5.5703125" customWidth="1"/>
    <col min="5" max="5" width="10.42578125" customWidth="1"/>
    <col min="6" max="6" width="4.85546875" customWidth="1"/>
    <col min="7" max="7" width="7.42578125" customWidth="1"/>
    <col min="8" max="8" width="6" customWidth="1"/>
    <col min="9" max="9" width="6.42578125" customWidth="1"/>
    <col min="10" max="10" width="5.85546875" customWidth="1"/>
    <col min="11" max="11" width="9.5703125" customWidth="1"/>
    <col min="12" max="12" width="5.42578125" customWidth="1"/>
    <col min="13" max="13" width="8.85546875" customWidth="1"/>
    <col min="14" max="14" width="11.42578125" customWidth="1"/>
    <col min="15" max="15" width="5.140625" customWidth="1"/>
    <col min="16" max="16" width="11" customWidth="1"/>
    <col min="17" max="35" width="9.140625" customWidth="1"/>
  </cols>
  <sheetData>
    <row r="1" spans="1:16" ht="3" customHeight="1" thickBot="1">
      <c r="A1" s="95"/>
      <c r="B1" s="9"/>
      <c r="C1" s="9"/>
      <c r="D1" s="9"/>
      <c r="E1" s="9"/>
      <c r="F1" s="9"/>
      <c r="G1" s="9"/>
      <c r="H1" s="9"/>
      <c r="I1" s="9"/>
      <c r="J1" s="9"/>
      <c r="K1" s="9"/>
      <c r="L1" s="9"/>
      <c r="M1" s="9"/>
      <c r="N1" s="9"/>
      <c r="O1" s="9"/>
      <c r="P1" s="9"/>
    </row>
    <row r="2" spans="1:16" ht="3" customHeight="1" thickTop="1"/>
    <row r="3" spans="1:16">
      <c r="A3" s="183">
        <v>8</v>
      </c>
      <c r="B3" s="113" t="s">
        <v>133</v>
      </c>
      <c r="C3" s="1"/>
      <c r="D3" s="1"/>
      <c r="E3" s="1"/>
      <c r="F3" s="1"/>
      <c r="G3" s="1"/>
      <c r="H3" s="1"/>
      <c r="I3" s="1"/>
      <c r="J3" s="1"/>
      <c r="K3" s="1"/>
      <c r="L3" s="1"/>
      <c r="M3" s="1"/>
      <c r="N3" s="1"/>
      <c r="O3" s="1"/>
      <c r="P3" s="1"/>
    </row>
    <row r="4" spans="1:16" ht="5.0999999999999996" customHeight="1">
      <c r="A4" s="111"/>
      <c r="B4" s="113"/>
      <c r="C4" s="1"/>
      <c r="D4" s="1"/>
      <c r="E4" s="1"/>
      <c r="F4" s="1"/>
      <c r="G4" s="1"/>
      <c r="H4" s="1"/>
      <c r="I4" s="1"/>
      <c r="J4" s="1"/>
      <c r="K4" s="1"/>
      <c r="L4" s="1"/>
      <c r="M4" s="1"/>
      <c r="N4" s="1"/>
      <c r="O4" s="1"/>
      <c r="P4" s="1"/>
    </row>
    <row r="5" spans="1:16" ht="26.1" customHeight="1">
      <c r="A5" s="111"/>
      <c r="B5" s="1023" t="s">
        <v>1015</v>
      </c>
      <c r="C5" s="1024"/>
      <c r="D5" s="1024"/>
      <c r="E5" s="1024"/>
      <c r="F5" s="1024"/>
      <c r="G5" s="1024"/>
      <c r="H5" s="1024"/>
      <c r="I5" s="1024"/>
      <c r="J5" s="1024"/>
      <c r="K5" s="1024"/>
      <c r="L5" s="1024"/>
      <c r="M5" s="1024"/>
      <c r="N5" s="1024"/>
      <c r="O5" s="1024"/>
      <c r="P5" s="1024"/>
    </row>
    <row r="6" spans="1:16" s="1" customFormat="1" ht="5.0999999999999996" customHeight="1" thickBot="1">
      <c r="A6" s="111"/>
      <c r="B6" s="249"/>
      <c r="D6" s="249"/>
      <c r="E6" s="249"/>
      <c r="F6" s="249"/>
      <c r="G6" s="249"/>
      <c r="H6" s="249"/>
      <c r="I6" s="249"/>
      <c r="J6" s="249"/>
      <c r="K6" s="249"/>
      <c r="L6" s="249"/>
      <c r="M6" s="249"/>
    </row>
    <row r="7" spans="1:16" s="1" customFormat="1">
      <c r="A7" s="111"/>
      <c r="B7" s="1062" t="s">
        <v>616</v>
      </c>
      <c r="C7" s="1063"/>
      <c r="D7" s="1064"/>
      <c r="E7" s="1068" t="s">
        <v>761</v>
      </c>
      <c r="F7" s="1070" t="s">
        <v>617</v>
      </c>
      <c r="G7" s="1064"/>
      <c r="H7" s="1085" t="s">
        <v>895</v>
      </c>
      <c r="I7" s="1086"/>
      <c r="J7" s="1087"/>
      <c r="K7" s="1072" t="s">
        <v>717</v>
      </c>
      <c r="L7" s="1072" t="s">
        <v>718</v>
      </c>
      <c r="M7" s="1072" t="s">
        <v>731</v>
      </c>
      <c r="N7" s="1079" t="s">
        <v>719</v>
      </c>
      <c r="O7" s="1080"/>
      <c r="P7" s="1083" t="s">
        <v>918</v>
      </c>
    </row>
    <row r="8" spans="1:16" s="1" customFormat="1" ht="23.25" customHeight="1" thickBot="1">
      <c r="A8" s="111"/>
      <c r="B8" s="1065"/>
      <c r="C8" s="1066"/>
      <c r="D8" s="1067"/>
      <c r="E8" s="1069"/>
      <c r="F8" s="1071"/>
      <c r="G8" s="1067"/>
      <c r="H8" s="250" t="s">
        <v>666</v>
      </c>
      <c r="I8" s="250" t="s">
        <v>684</v>
      </c>
      <c r="J8" s="250" t="s">
        <v>894</v>
      </c>
      <c r="K8" s="1073"/>
      <c r="L8" s="1073"/>
      <c r="M8" s="1073"/>
      <c r="N8" s="1081"/>
      <c r="O8" s="1082"/>
      <c r="P8" s="1084"/>
    </row>
    <row r="9" spans="1:16" s="1" customFormat="1" ht="16.5" customHeight="1">
      <c r="A9" s="111"/>
      <c r="B9" s="245" t="s">
        <v>887</v>
      </c>
      <c r="C9" s="1051"/>
      <c r="D9" s="1051"/>
      <c r="E9" s="243"/>
      <c r="F9" s="1048"/>
      <c r="G9" s="1048"/>
      <c r="H9" s="1054"/>
      <c r="I9" s="1054"/>
      <c r="J9" s="1054"/>
      <c r="K9" s="1088"/>
      <c r="L9" s="1048"/>
      <c r="M9" s="1048"/>
      <c r="N9" s="1075"/>
      <c r="O9" s="1076"/>
      <c r="P9" s="1077"/>
    </row>
    <row r="10" spans="1:16" s="1" customFormat="1" ht="16.5" customHeight="1" thickBot="1">
      <c r="A10" s="111"/>
      <c r="B10" s="246"/>
      <c r="C10" s="1052"/>
      <c r="D10" s="1052"/>
      <c r="E10" s="216"/>
      <c r="F10" s="1049"/>
      <c r="G10" s="1050"/>
      <c r="H10" s="1055"/>
      <c r="I10" s="1055"/>
      <c r="J10" s="1055"/>
      <c r="K10" s="1089"/>
      <c r="L10" s="1074"/>
      <c r="M10" s="1074"/>
      <c r="N10" s="1059"/>
      <c r="O10" s="1060"/>
      <c r="P10" s="1078"/>
    </row>
    <row r="11" spans="1:16" s="1" customFormat="1" ht="16.5" customHeight="1">
      <c r="A11" s="111"/>
      <c r="B11" s="245" t="s">
        <v>888</v>
      </c>
      <c r="C11" s="1051"/>
      <c r="D11" s="1051"/>
      <c r="E11" s="243"/>
      <c r="F11" s="1048"/>
      <c r="G11" s="1048"/>
      <c r="H11" s="1054"/>
      <c r="I11" s="1054"/>
      <c r="J11" s="1054"/>
      <c r="K11" s="1088"/>
      <c r="L11" s="1048"/>
      <c r="M11" s="1048"/>
      <c r="N11" s="1075"/>
      <c r="O11" s="1076"/>
      <c r="P11" s="1077"/>
    </row>
    <row r="12" spans="1:16" s="1" customFormat="1" ht="16.5" customHeight="1" thickBot="1">
      <c r="A12" s="111"/>
      <c r="B12" s="246"/>
      <c r="C12" s="1052"/>
      <c r="D12" s="1052"/>
      <c r="E12" s="216"/>
      <c r="F12" s="1049"/>
      <c r="G12" s="1050"/>
      <c r="H12" s="1055"/>
      <c r="I12" s="1055"/>
      <c r="J12" s="1055"/>
      <c r="K12" s="1089"/>
      <c r="L12" s="1074"/>
      <c r="M12" s="1074"/>
      <c r="N12" s="1059"/>
      <c r="O12" s="1060"/>
      <c r="P12" s="1078"/>
    </row>
    <row r="13" spans="1:16" s="1" customFormat="1" ht="16.5" customHeight="1">
      <c r="A13" s="111"/>
      <c r="B13" s="245" t="s">
        <v>889</v>
      </c>
      <c r="C13" s="1051"/>
      <c r="D13" s="1051"/>
      <c r="E13" s="243"/>
      <c r="F13" s="1048"/>
      <c r="G13" s="1048"/>
      <c r="H13" s="1054"/>
      <c r="I13" s="1054"/>
      <c r="J13" s="1054"/>
      <c r="K13" s="1088"/>
      <c r="L13" s="1048"/>
      <c r="M13" s="1048"/>
      <c r="N13" s="1075"/>
      <c r="O13" s="1076"/>
      <c r="P13" s="1077"/>
    </row>
    <row r="14" spans="1:16" s="1" customFormat="1" ht="16.5" customHeight="1" thickBot="1">
      <c r="A14" s="111"/>
      <c r="B14" s="246"/>
      <c r="C14" s="1052"/>
      <c r="D14" s="1052"/>
      <c r="E14" s="216"/>
      <c r="F14" s="1049"/>
      <c r="G14" s="1050"/>
      <c r="H14" s="1055"/>
      <c r="I14" s="1055"/>
      <c r="J14" s="1055"/>
      <c r="K14" s="1089"/>
      <c r="L14" s="1074"/>
      <c r="M14" s="1074"/>
      <c r="N14" s="1059"/>
      <c r="O14" s="1060"/>
      <c r="P14" s="1078"/>
    </row>
    <row r="15" spans="1:16" s="1" customFormat="1" ht="16.5" customHeight="1">
      <c r="A15" s="111"/>
      <c r="B15" s="245" t="s">
        <v>890</v>
      </c>
      <c r="C15" s="1051"/>
      <c r="D15" s="1051"/>
      <c r="E15" s="243"/>
      <c r="F15" s="1048"/>
      <c r="G15" s="1048"/>
      <c r="H15" s="1054"/>
      <c r="I15" s="1054"/>
      <c r="J15" s="1054"/>
      <c r="K15" s="1088"/>
      <c r="L15" s="1048"/>
      <c r="M15" s="1048"/>
      <c r="N15" s="1075"/>
      <c r="O15" s="1076"/>
      <c r="P15" s="1077"/>
    </row>
    <row r="16" spans="1:16" s="1" customFormat="1" ht="16.5" customHeight="1" thickBot="1">
      <c r="A16" s="111"/>
      <c r="B16" s="246"/>
      <c r="C16" s="1052"/>
      <c r="D16" s="1052"/>
      <c r="E16" s="216"/>
      <c r="F16" s="1049"/>
      <c r="G16" s="1050"/>
      <c r="H16" s="1055"/>
      <c r="I16" s="1055"/>
      <c r="J16" s="1055"/>
      <c r="K16" s="1089"/>
      <c r="L16" s="1074"/>
      <c r="M16" s="1074"/>
      <c r="N16" s="1059"/>
      <c r="O16" s="1060"/>
      <c r="P16" s="1078"/>
    </row>
    <row r="17" spans="1:20" s="1" customFormat="1" ht="16.5" customHeight="1">
      <c r="A17" s="111"/>
      <c r="B17" s="245" t="s">
        <v>891</v>
      </c>
      <c r="C17" s="1051"/>
      <c r="D17" s="1051"/>
      <c r="E17" s="243"/>
      <c r="F17" s="1048"/>
      <c r="G17" s="1048"/>
      <c r="H17" s="1054"/>
      <c r="I17" s="1054"/>
      <c r="J17" s="1054"/>
      <c r="K17" s="1088"/>
      <c r="L17" s="1048"/>
      <c r="M17" s="1048"/>
      <c r="N17" s="1075"/>
      <c r="O17" s="1076"/>
      <c r="P17" s="1077"/>
    </row>
    <row r="18" spans="1:20" s="1" customFormat="1" ht="16.5" customHeight="1" thickBot="1">
      <c r="A18" s="111"/>
      <c r="B18" s="246"/>
      <c r="C18" s="1052"/>
      <c r="D18" s="1052"/>
      <c r="E18" s="216"/>
      <c r="F18" s="1049"/>
      <c r="G18" s="1050"/>
      <c r="H18" s="1055"/>
      <c r="I18" s="1055"/>
      <c r="J18" s="1055"/>
      <c r="K18" s="1089"/>
      <c r="L18" s="1074"/>
      <c r="M18" s="1074"/>
      <c r="N18" s="1059"/>
      <c r="O18" s="1060"/>
      <c r="P18" s="1078"/>
    </row>
    <row r="19" spans="1:20" s="1" customFormat="1" ht="16.5" customHeight="1">
      <c r="A19" s="111"/>
      <c r="B19" s="245" t="s">
        <v>892</v>
      </c>
      <c r="C19" s="1051"/>
      <c r="D19" s="1051"/>
      <c r="E19" s="243"/>
      <c r="F19" s="1048"/>
      <c r="G19" s="1048"/>
      <c r="H19" s="1054"/>
      <c r="I19" s="1054"/>
      <c r="J19" s="1054"/>
      <c r="K19" s="1088"/>
      <c r="L19" s="1048"/>
      <c r="M19" s="1048"/>
      <c r="N19" s="1075"/>
      <c r="O19" s="1076"/>
      <c r="P19" s="1077"/>
    </row>
    <row r="20" spans="1:20" s="1" customFormat="1" ht="16.5" customHeight="1" thickBot="1">
      <c r="A20" s="111"/>
      <c r="B20" s="246"/>
      <c r="C20" s="1052"/>
      <c r="D20" s="1052"/>
      <c r="E20" s="216"/>
      <c r="F20" s="1049"/>
      <c r="G20" s="1050"/>
      <c r="H20" s="1055"/>
      <c r="I20" s="1055"/>
      <c r="J20" s="1055"/>
      <c r="K20" s="1089"/>
      <c r="L20" s="1074"/>
      <c r="M20" s="1074"/>
      <c r="N20" s="1059"/>
      <c r="O20" s="1060"/>
      <c r="P20" s="1078"/>
    </row>
    <row r="21" spans="1:20" s="1" customFormat="1" ht="16.5" customHeight="1">
      <c r="A21" s="111"/>
      <c r="B21" s="245" t="s">
        <v>893</v>
      </c>
      <c r="C21" s="1051"/>
      <c r="D21" s="1051"/>
      <c r="E21" s="243"/>
      <c r="F21" s="1048"/>
      <c r="G21" s="1048"/>
      <c r="H21" s="1054"/>
      <c r="I21" s="1054"/>
      <c r="J21" s="1054"/>
      <c r="K21" s="1088"/>
      <c r="L21" s="1048"/>
      <c r="M21" s="1048"/>
      <c r="N21" s="1075"/>
      <c r="O21" s="1076"/>
      <c r="P21" s="1077"/>
    </row>
    <row r="22" spans="1:20" s="1" customFormat="1" ht="16.5" customHeight="1" thickBot="1">
      <c r="A22" s="111"/>
      <c r="B22" s="247"/>
      <c r="C22" s="1053"/>
      <c r="D22" s="1053"/>
      <c r="E22" s="244"/>
      <c r="F22" s="1059"/>
      <c r="G22" s="1060"/>
      <c r="H22" s="1056"/>
      <c r="I22" s="1056"/>
      <c r="J22" s="1056"/>
      <c r="K22" s="1089"/>
      <c r="L22" s="1074"/>
      <c r="M22" s="1074"/>
      <c r="N22" s="1059"/>
      <c r="O22" s="1060"/>
      <c r="P22" s="1078"/>
    </row>
    <row r="23" spans="1:20" ht="5.25" customHeight="1" thickBot="1">
      <c r="A23" s="95"/>
      <c r="B23" s="9"/>
      <c r="C23" s="6"/>
      <c r="D23" s="6"/>
      <c r="E23" s="6"/>
      <c r="F23" s="6"/>
      <c r="G23" s="6"/>
      <c r="H23" s="6"/>
      <c r="I23" s="6"/>
      <c r="J23" s="6"/>
      <c r="K23" s="6"/>
      <c r="L23" s="6"/>
      <c r="M23" s="6"/>
      <c r="N23" s="6"/>
      <c r="O23" s="6"/>
      <c r="P23" s="9"/>
    </row>
    <row r="24" spans="1:20" ht="6.75" customHeight="1" thickTop="1">
      <c r="C24" s="1"/>
      <c r="D24" s="1"/>
      <c r="E24" s="1"/>
      <c r="F24" s="1"/>
      <c r="G24" s="1"/>
      <c r="H24" s="1"/>
      <c r="I24" s="1"/>
      <c r="J24" s="1"/>
      <c r="K24" s="1"/>
      <c r="L24" s="1"/>
      <c r="M24" s="1"/>
      <c r="N24" s="1"/>
      <c r="O24" s="1"/>
    </row>
    <row r="25" spans="1:20">
      <c r="A25" s="183">
        <v>9</v>
      </c>
      <c r="B25" s="2" t="s">
        <v>722</v>
      </c>
      <c r="I25" s="10"/>
      <c r="J25" s="8"/>
    </row>
    <row r="26" spans="1:20" ht="3.6" customHeight="1" thickBot="1"/>
    <row r="27" spans="1:20" s="192" customFormat="1" ht="13.5" thickBot="1">
      <c r="A27" s="251"/>
      <c r="B27" s="252" t="s">
        <v>878</v>
      </c>
      <c r="C27" s="191"/>
      <c r="D27" s="191"/>
      <c r="E27" s="191"/>
      <c r="F27" s="193"/>
      <c r="G27" s="253" t="s">
        <v>135</v>
      </c>
      <c r="H27" s="193"/>
      <c r="I27" s="253" t="s">
        <v>136</v>
      </c>
      <c r="N27" s="195"/>
      <c r="O27" s="248"/>
    </row>
    <row r="28" spans="1:20" s="192" customFormat="1" ht="5.0999999999999996" customHeight="1">
      <c r="A28" s="251"/>
      <c r="B28" s="191"/>
      <c r="C28" s="191"/>
      <c r="D28" s="191"/>
      <c r="E28" s="191"/>
      <c r="F28" s="191"/>
      <c r="G28" s="191"/>
      <c r="H28" s="191"/>
      <c r="I28" s="215"/>
      <c r="K28" s="254"/>
      <c r="L28" s="112"/>
      <c r="N28" s="195"/>
      <c r="O28" s="248"/>
    </row>
    <row r="29" spans="1:20">
      <c r="B29" s="117" t="s">
        <v>721</v>
      </c>
      <c r="F29" s="10"/>
      <c r="J29" s="195" t="s">
        <v>720</v>
      </c>
      <c r="K29" s="241"/>
      <c r="L29" s="192"/>
      <c r="M29" s="192"/>
      <c r="N29" s="111" t="s">
        <v>723</v>
      </c>
      <c r="O29" s="1061"/>
      <c r="P29" s="1061"/>
    </row>
    <row r="30" spans="1:20" ht="5.0999999999999996" customHeight="1" thickBot="1"/>
    <row r="31" spans="1:20" s="8" customFormat="1" ht="13.5" thickBot="1">
      <c r="A31" s="116"/>
      <c r="B31" s="157"/>
      <c r="C31" s="10" t="s">
        <v>286</v>
      </c>
      <c r="F31" s="157"/>
      <c r="G31" s="513" t="s">
        <v>907</v>
      </c>
      <c r="L31" s="192"/>
      <c r="M31" s="1047"/>
      <c r="N31" s="1047"/>
      <c r="O31" s="1047"/>
      <c r="P31" s="1047"/>
      <c r="S31" s="15"/>
      <c r="T31" s="10"/>
    </row>
    <row r="32" spans="1:20" s="8" customFormat="1" ht="5.0999999999999996" customHeight="1" thickBot="1">
      <c r="A32" s="116"/>
      <c r="K32" s="1058"/>
      <c r="L32" s="1058"/>
      <c r="M32" s="1058"/>
      <c r="N32" s="1058"/>
      <c r="O32" s="1058"/>
    </row>
    <row r="33" spans="1:20" s="8" customFormat="1" ht="13.5" thickBot="1">
      <c r="A33" s="116"/>
      <c r="B33" s="157"/>
      <c r="C33" s="117" t="s">
        <v>57</v>
      </c>
      <c r="F33" s="157"/>
      <c r="G33" s="513" t="s">
        <v>906</v>
      </c>
      <c r="I33" s="15"/>
      <c r="L33" s="192"/>
      <c r="M33" s="1047"/>
      <c r="N33" s="1047"/>
      <c r="O33" s="1047"/>
      <c r="P33" s="1047"/>
    </row>
    <row r="34" spans="1:20" s="8" customFormat="1" ht="5.0999999999999996" customHeight="1">
      <c r="A34" s="116"/>
    </row>
    <row r="35" spans="1:20" s="8" customFormat="1">
      <c r="A35" s="116"/>
      <c r="B35" s="1"/>
      <c r="C35" s="1"/>
      <c r="D35" s="1"/>
      <c r="E35" s="1"/>
      <c r="F35" s="659" t="s">
        <v>1013</v>
      </c>
      <c r="I35" s="15"/>
      <c r="K35" s="256"/>
      <c r="L35" s="256"/>
      <c r="M35" s="256"/>
      <c r="N35" s="256"/>
    </row>
    <row r="36" spans="1:20" s="8" customFormat="1" ht="5.0999999999999996" customHeight="1" thickBot="1">
      <c r="A36" s="257"/>
      <c r="B36" s="36"/>
      <c r="C36" s="258"/>
      <c r="D36" s="259"/>
      <c r="E36" s="260"/>
      <c r="F36" s="12"/>
      <c r="G36" s="259"/>
      <c r="H36" s="12"/>
      <c r="I36" s="36"/>
      <c r="J36" s="12"/>
      <c r="K36" s="261"/>
      <c r="L36" s="261"/>
      <c r="M36" s="261"/>
      <c r="N36" s="261"/>
      <c r="O36" s="262"/>
      <c r="P36" s="263"/>
    </row>
    <row r="37" spans="1:20" s="125" customFormat="1" ht="14.25" thickTop="1" thickBot="1">
      <c r="A37" s="594" t="s">
        <v>973</v>
      </c>
      <c r="B37" s="594"/>
      <c r="C37" s="594"/>
      <c r="D37" s="594"/>
      <c r="E37" s="594"/>
      <c r="F37" s="594"/>
      <c r="G37" s="594"/>
      <c r="H37" s="594"/>
      <c r="I37" s="594"/>
      <c r="J37" s="594"/>
      <c r="K37" s="594"/>
      <c r="L37" s="594"/>
      <c r="M37" s="594"/>
      <c r="N37" s="594"/>
      <c r="O37" s="594"/>
      <c r="P37" s="595"/>
      <c r="S37" s="126"/>
      <c r="T37" s="1"/>
    </row>
    <row r="38" spans="1:20" s="8" customFormat="1" ht="5.0999999999999996" customHeight="1">
      <c r="A38" s="117"/>
      <c r="B38" s="117"/>
      <c r="C38" s="117"/>
      <c r="D38" s="117"/>
      <c r="E38" s="117"/>
      <c r="F38" s="117"/>
      <c r="G38" s="117"/>
      <c r="H38" s="117"/>
      <c r="I38" s="117"/>
      <c r="J38" s="117"/>
      <c r="K38" s="117"/>
      <c r="L38" s="117"/>
      <c r="M38" s="117"/>
      <c r="N38" s="117"/>
      <c r="O38" s="117"/>
      <c r="P38"/>
      <c r="S38" s="15"/>
      <c r="T38" s="10"/>
    </row>
    <row r="39" spans="1:20" s="8" customFormat="1">
      <c r="A39" s="183">
        <v>10</v>
      </c>
      <c r="B39" s="2" t="s">
        <v>729</v>
      </c>
      <c r="C39" s="1"/>
      <c r="D39" s="1"/>
      <c r="E39" s="1"/>
      <c r="F39" s="1"/>
      <c r="G39" s="1"/>
      <c r="H39" s="1"/>
      <c r="I39" s="1"/>
      <c r="J39" s="1"/>
      <c r="K39" s="1"/>
      <c r="L39" s="1"/>
      <c r="M39" s="1"/>
      <c r="N39" s="1"/>
      <c r="O39" s="1"/>
      <c r="P39" s="1"/>
      <c r="S39" s="15"/>
      <c r="T39" s="10"/>
    </row>
    <row r="40" spans="1:20" s="8" customFormat="1" ht="5.0999999999999996" customHeight="1" thickBot="1">
      <c r="A40" s="94"/>
      <c r="B40"/>
      <c r="C40"/>
      <c r="D40"/>
      <c r="E40"/>
      <c r="F40"/>
      <c r="G40"/>
      <c r="H40"/>
      <c r="I40"/>
      <c r="J40"/>
      <c r="K40"/>
      <c r="L40"/>
      <c r="M40"/>
      <c r="N40"/>
      <c r="O40"/>
      <c r="P40"/>
      <c r="S40" s="15"/>
      <c r="T40" s="10"/>
    </row>
    <row r="41" spans="1:20" s="8" customFormat="1" ht="13.5" thickBot="1">
      <c r="A41" s="11"/>
      <c r="B41" s="157"/>
      <c r="C41" s="10" t="s">
        <v>102</v>
      </c>
      <c r="D41" s="10"/>
      <c r="E41" s="10"/>
      <c r="F41" s="10"/>
      <c r="G41" s="10"/>
      <c r="H41" s="10"/>
      <c r="I41" s="10"/>
      <c r="J41" s="157"/>
      <c r="K41" s="10" t="s">
        <v>99</v>
      </c>
      <c r="L41" s="10"/>
      <c r="M41" s="10"/>
      <c r="N41" s="10"/>
      <c r="O41" s="10"/>
      <c r="P41" s="10"/>
      <c r="S41" s="15"/>
      <c r="T41" s="10"/>
    </row>
    <row r="42" spans="1:20" s="8" customFormat="1" ht="5.0999999999999996" customHeight="1" thickBot="1">
      <c r="A42" s="116"/>
      <c r="B42" s="15"/>
      <c r="J42" s="15"/>
      <c r="S42" s="15"/>
      <c r="T42" s="10"/>
    </row>
    <row r="43" spans="1:20" ht="13.5" thickBot="1">
      <c r="A43" s="11"/>
      <c r="B43" s="157"/>
      <c r="C43" s="10" t="s">
        <v>101</v>
      </c>
      <c r="D43" s="10"/>
      <c r="E43" s="10"/>
      <c r="F43" s="10"/>
      <c r="G43" s="10"/>
      <c r="H43" s="10"/>
      <c r="I43" s="10"/>
      <c r="J43" s="157"/>
      <c r="K43" s="10" t="s">
        <v>100</v>
      </c>
      <c r="L43" s="10"/>
      <c r="M43" s="10"/>
      <c r="N43" s="10"/>
      <c r="O43" s="10"/>
      <c r="P43" s="10"/>
    </row>
    <row r="44" spans="1:20" ht="5.0999999999999996" customHeight="1" thickBot="1">
      <c r="A44" s="116"/>
      <c r="B44" s="15"/>
      <c r="C44" s="8"/>
      <c r="D44" s="8"/>
      <c r="E44" s="8"/>
      <c r="F44" s="8"/>
      <c r="G44" s="8"/>
      <c r="H44" s="8"/>
      <c r="I44" s="8"/>
      <c r="J44" s="15"/>
      <c r="K44" s="8"/>
      <c r="L44" s="8"/>
      <c r="M44" s="8"/>
      <c r="N44" s="8"/>
      <c r="O44" s="8"/>
      <c r="P44" s="8"/>
    </row>
    <row r="45" spans="1:20" ht="13.5" thickBot="1">
      <c r="A45" s="11"/>
      <c r="B45" s="157"/>
      <c r="C45" s="10" t="s">
        <v>505</v>
      </c>
      <c r="D45" s="10"/>
      <c r="E45" s="10"/>
      <c r="F45" s="10"/>
      <c r="G45" s="10"/>
      <c r="H45" s="10"/>
      <c r="I45" s="10"/>
      <c r="J45" s="157"/>
      <c r="K45" s="10" t="s">
        <v>506</v>
      </c>
      <c r="L45" s="10"/>
      <c r="M45" s="10"/>
      <c r="N45" s="10"/>
      <c r="O45" s="10"/>
      <c r="P45" s="10"/>
    </row>
    <row r="46" spans="1:20" s="1" customFormat="1">
      <c r="A46" s="111"/>
      <c r="C46" s="3" t="s">
        <v>87</v>
      </c>
      <c r="K46" s="3" t="s">
        <v>88</v>
      </c>
    </row>
    <row r="47" spans="1:20" ht="3.6" customHeight="1" thickBot="1">
      <c r="A47" s="95"/>
      <c r="B47" s="9"/>
      <c r="C47" s="6"/>
      <c r="D47" s="6"/>
      <c r="E47" s="6"/>
      <c r="F47" s="6"/>
      <c r="G47" s="6"/>
      <c r="H47" s="6"/>
      <c r="I47" s="6"/>
      <c r="J47" s="6"/>
      <c r="K47" s="6"/>
      <c r="L47" s="6"/>
      <c r="M47" s="6"/>
      <c r="N47" s="6"/>
      <c r="O47" s="6"/>
      <c r="P47" s="9"/>
    </row>
    <row r="48" spans="1:20" s="10" customFormat="1" ht="5.0999999999999996" customHeight="1" thickTop="1">
      <c r="A48" s="94"/>
      <c r="B48"/>
      <c r="C48" s="1"/>
      <c r="D48" s="1"/>
      <c r="E48" s="1"/>
      <c r="F48" s="1"/>
      <c r="G48" s="1"/>
      <c r="H48" s="1"/>
      <c r="I48" s="1"/>
      <c r="J48" s="1"/>
      <c r="K48" s="1"/>
      <c r="L48" s="1"/>
      <c r="M48" s="1"/>
      <c r="N48" s="1"/>
      <c r="O48" s="1"/>
      <c r="P48"/>
    </row>
    <row r="49" spans="1:16" s="8" customFormat="1" ht="12" customHeight="1">
      <c r="A49" s="183">
        <v>11</v>
      </c>
      <c r="B49" s="2" t="s">
        <v>702</v>
      </c>
      <c r="F49" s="5"/>
      <c r="G49" s="5"/>
      <c r="H49" s="5"/>
      <c r="I49" s="5"/>
      <c r="J49" s="5"/>
      <c r="K49" s="5"/>
      <c r="L49" s="5"/>
      <c r="M49"/>
      <c r="N49"/>
      <c r="O49"/>
      <c r="P49"/>
    </row>
    <row r="50" spans="1:16" s="10" customFormat="1" ht="5.0999999999999996" customHeight="1">
      <c r="A50" s="94"/>
      <c r="B50"/>
      <c r="C50"/>
      <c r="D50"/>
      <c r="E50"/>
      <c r="F50"/>
      <c r="G50"/>
      <c r="H50"/>
      <c r="I50"/>
      <c r="J50"/>
      <c r="K50"/>
      <c r="L50"/>
      <c r="M50"/>
      <c r="N50"/>
      <c r="O50"/>
      <c r="P50"/>
    </row>
    <row r="51" spans="1:16" s="8" customFormat="1" ht="12" customHeight="1">
      <c r="A51" s="94"/>
      <c r="B51" s="10"/>
      <c r="C51" s="1" t="s">
        <v>727</v>
      </c>
      <c r="D51" s="10"/>
      <c r="E51" s="10"/>
      <c r="F51" s="4"/>
      <c r="G51" s="4"/>
      <c r="H51" s="4"/>
      <c r="I51" s="4"/>
      <c r="J51" s="4"/>
      <c r="K51" s="4"/>
      <c r="L51" s="4"/>
      <c r="M51"/>
      <c r="N51"/>
      <c r="O51"/>
      <c r="P51"/>
    </row>
    <row r="52" spans="1:16" s="10" customFormat="1" ht="5.0999999999999996" customHeight="1" thickBot="1">
      <c r="A52" s="94"/>
      <c r="B52"/>
      <c r="C52"/>
      <c r="D52"/>
      <c r="E52"/>
      <c r="F52"/>
      <c r="G52"/>
      <c r="H52"/>
      <c r="I52"/>
      <c r="J52"/>
      <c r="K52"/>
      <c r="L52"/>
      <c r="M52"/>
      <c r="N52"/>
      <c r="O52"/>
      <c r="P52"/>
    </row>
    <row r="53" spans="1:16" s="1" customFormat="1" ht="12" customHeight="1" thickBot="1">
      <c r="A53" s="94"/>
      <c r="B53" s="193"/>
      <c r="C53" s="1034" t="s">
        <v>724</v>
      </c>
      <c r="D53" s="1034"/>
      <c r="E53" s="1034"/>
      <c r="F53" s="1034"/>
      <c r="G53" s="1034"/>
      <c r="H53" s="1034"/>
      <c r="I53" s="1034"/>
      <c r="J53" s="1034"/>
      <c r="K53" s="1034"/>
      <c r="L53" s="1034"/>
      <c r="M53" s="1034"/>
      <c r="N53" s="1034"/>
      <c r="O53" s="1034"/>
      <c r="P53" s="1034"/>
    </row>
    <row r="54" spans="1:16" s="1" customFormat="1" ht="12" customHeight="1">
      <c r="A54" s="94"/>
      <c r="B54" s="248"/>
      <c r="C54" s="1034"/>
      <c r="D54" s="1034"/>
      <c r="E54" s="1034"/>
      <c r="F54" s="1034"/>
      <c r="G54" s="1034"/>
      <c r="H54" s="1034"/>
      <c r="I54" s="1034"/>
      <c r="J54" s="1034"/>
      <c r="K54" s="1034"/>
      <c r="L54" s="1034"/>
      <c r="M54" s="1034"/>
      <c r="N54" s="1034"/>
      <c r="O54" s="1034"/>
      <c r="P54" s="1034"/>
    </row>
    <row r="55" spans="1:16" ht="5.0999999999999996" customHeight="1" thickBot="1">
      <c r="B55" s="8"/>
      <c r="C55" s="10"/>
      <c r="F55" s="4"/>
      <c r="G55" s="4"/>
      <c r="H55" s="4"/>
      <c r="I55" s="4"/>
      <c r="J55" s="4"/>
      <c r="K55" s="4"/>
      <c r="L55" s="5"/>
    </row>
    <row r="56" spans="1:16" ht="12.95" customHeight="1" thickBot="1">
      <c r="B56" s="193"/>
      <c r="C56" s="1024" t="s">
        <v>725</v>
      </c>
      <c r="D56" s="1024"/>
      <c r="E56" s="1024"/>
      <c r="F56" s="1024"/>
      <c r="G56" s="1024"/>
      <c r="H56" s="1024"/>
      <c r="I56" s="1024"/>
      <c r="J56" s="1024"/>
      <c r="K56" s="1024"/>
      <c r="L56" s="1024"/>
      <c r="M56" s="1024"/>
      <c r="N56" s="1024"/>
      <c r="O56" s="1024"/>
      <c r="P56" s="1024"/>
    </row>
    <row r="57" spans="1:16" ht="12" customHeight="1">
      <c r="B57" s="112"/>
      <c r="C57" s="1024"/>
      <c r="D57" s="1024"/>
      <c r="E57" s="1024"/>
      <c r="F57" s="1024"/>
      <c r="G57" s="1024"/>
      <c r="H57" s="1024"/>
      <c r="I57" s="1024"/>
      <c r="J57" s="1024"/>
      <c r="K57" s="1024"/>
      <c r="L57" s="1024"/>
      <c r="M57" s="1024"/>
      <c r="N57" s="1024"/>
      <c r="O57" s="1024"/>
      <c r="P57" s="1024"/>
    </row>
    <row r="58" spans="1:16" ht="5.0999999999999996" customHeight="1" thickBot="1">
      <c r="B58" s="8"/>
      <c r="C58" s="10"/>
      <c r="F58" s="4"/>
      <c r="G58" s="4"/>
      <c r="H58" s="4"/>
      <c r="I58" s="4"/>
      <c r="J58" s="4"/>
      <c r="K58" s="4"/>
      <c r="L58" s="5"/>
    </row>
    <row r="59" spans="1:16" ht="12" customHeight="1" thickBot="1">
      <c r="B59" s="193"/>
      <c r="C59" s="1034" t="s">
        <v>726</v>
      </c>
      <c r="D59" s="1034"/>
      <c r="E59" s="1034"/>
      <c r="F59" s="1034"/>
      <c r="G59" s="1034"/>
      <c r="H59" s="1034"/>
      <c r="I59" s="1034"/>
      <c r="J59" s="1034"/>
      <c r="K59" s="1034"/>
      <c r="L59" s="1034"/>
      <c r="M59" s="1034"/>
      <c r="N59" s="1034"/>
      <c r="O59" s="1034"/>
      <c r="P59" s="1034"/>
    </row>
    <row r="60" spans="1:16" ht="12.75" customHeight="1">
      <c r="B60" s="8"/>
      <c r="C60" s="1034"/>
      <c r="D60" s="1034"/>
      <c r="E60" s="1034"/>
      <c r="F60" s="1034"/>
      <c r="G60" s="1034"/>
      <c r="H60" s="1034"/>
      <c r="I60" s="1034"/>
      <c r="J60" s="1034"/>
      <c r="K60" s="1034"/>
      <c r="L60" s="1034"/>
      <c r="M60" s="1034"/>
      <c r="N60" s="1034"/>
      <c r="O60" s="1034"/>
      <c r="P60" s="1034"/>
    </row>
    <row r="61" spans="1:16" ht="5.0999999999999996" customHeight="1" thickBot="1">
      <c r="A61" s="95"/>
      <c r="B61" s="12"/>
      <c r="C61" s="12"/>
      <c r="D61" s="264"/>
      <c r="E61" s="264"/>
      <c r="F61" s="265"/>
      <c r="G61" s="265"/>
      <c r="H61" s="265"/>
      <c r="I61" s="265"/>
      <c r="J61" s="265"/>
      <c r="K61" s="265"/>
      <c r="L61" s="265"/>
      <c r="M61" s="9"/>
      <c r="N61" s="9"/>
      <c r="O61" s="9"/>
      <c r="P61" s="9"/>
    </row>
    <row r="62" spans="1:16" ht="5.0999999999999996" customHeight="1" thickTop="1">
      <c r="B62" s="8"/>
      <c r="C62" s="8"/>
      <c r="D62" s="8"/>
      <c r="E62" s="8"/>
      <c r="F62" s="8"/>
      <c r="G62" s="8"/>
      <c r="H62" s="8"/>
      <c r="I62" s="8"/>
      <c r="J62" s="8"/>
      <c r="K62" s="8"/>
      <c r="L62" s="8"/>
    </row>
    <row r="63" spans="1:16">
      <c r="A63" s="183">
        <v>12</v>
      </c>
      <c r="B63" s="2" t="s">
        <v>728</v>
      </c>
      <c r="C63" s="8"/>
      <c r="D63" s="8"/>
      <c r="E63" s="8"/>
      <c r="M63" s="266" t="s">
        <v>688</v>
      </c>
      <c r="N63" s="242"/>
      <c r="O63" s="242"/>
      <c r="P63" s="267"/>
    </row>
    <row r="64" spans="1:16" ht="5.0999999999999996" customHeight="1">
      <c r="M64" s="268"/>
      <c r="P64" s="269"/>
    </row>
    <row r="65" spans="1:16">
      <c r="B65" s="10" t="s">
        <v>203</v>
      </c>
      <c r="C65" s="10"/>
      <c r="D65" s="10"/>
      <c r="E65" s="10"/>
      <c r="F65" s="249"/>
      <c r="G65" s="249"/>
      <c r="H65" s="249"/>
      <c r="I65" s="249"/>
      <c r="J65" s="249"/>
      <c r="K65" s="249"/>
      <c r="M65" s="270" t="s">
        <v>689</v>
      </c>
      <c r="P65" s="269"/>
    </row>
    <row r="66" spans="1:16" ht="5.0999999999999996" customHeight="1" thickBot="1">
      <c r="M66" s="268"/>
      <c r="P66" s="269"/>
    </row>
    <row r="67" spans="1:16" ht="13.5" thickBot="1">
      <c r="B67" s="157"/>
      <c r="C67" t="s">
        <v>685</v>
      </c>
      <c r="F67" s="249"/>
      <c r="G67" s="249"/>
      <c r="H67" s="249"/>
      <c r="I67" s="249"/>
      <c r="J67" s="249"/>
      <c r="K67" s="249"/>
      <c r="M67" s="271" t="s">
        <v>974</v>
      </c>
      <c r="N67" s="182"/>
      <c r="O67" s="182"/>
      <c r="P67" s="272"/>
    </row>
    <row r="68" spans="1:16" ht="6" customHeight="1" thickBot="1">
      <c r="B68" s="15"/>
      <c r="C68" s="10"/>
      <c r="F68" s="249"/>
      <c r="G68" s="249"/>
      <c r="H68" s="249"/>
      <c r="I68" s="249"/>
      <c r="J68" s="249"/>
      <c r="K68" s="249"/>
    </row>
    <row r="69" spans="1:16" ht="12" customHeight="1" thickBot="1">
      <c r="B69" s="157"/>
      <c r="C69" t="s">
        <v>686</v>
      </c>
      <c r="F69" s="249"/>
      <c r="G69" s="249"/>
      <c r="H69" s="249"/>
      <c r="I69" s="249"/>
      <c r="J69" s="249"/>
      <c r="K69" s="249"/>
    </row>
    <row r="70" spans="1:16" ht="5.0999999999999996" customHeight="1" thickBot="1">
      <c r="B70" s="15"/>
      <c r="C70" s="10"/>
      <c r="F70" s="249"/>
      <c r="G70" s="249"/>
      <c r="H70" s="249"/>
      <c r="I70" s="249"/>
      <c r="J70" s="249"/>
      <c r="K70" s="249"/>
    </row>
    <row r="71" spans="1:16" ht="12" customHeight="1" thickBot="1">
      <c r="B71" s="157"/>
      <c r="C71" s="1" t="s">
        <v>687</v>
      </c>
      <c r="F71" s="249"/>
      <c r="G71" s="249"/>
      <c r="H71" s="249"/>
      <c r="I71" s="249"/>
      <c r="K71" s="214"/>
      <c r="L71" s="273" t="s">
        <v>632</v>
      </c>
      <c r="M71" s="1"/>
    </row>
    <row r="72" spans="1:16" ht="5.0999999999999996" customHeight="1">
      <c r="B72" s="15"/>
      <c r="C72" s="1"/>
      <c r="F72" s="249"/>
      <c r="G72" s="249"/>
      <c r="H72" s="249"/>
      <c r="I72" s="249"/>
      <c r="K72" s="274"/>
      <c r="L72" s="273"/>
      <c r="M72" s="1"/>
    </row>
    <row r="73" spans="1:16" ht="27.95" customHeight="1">
      <c r="B73" s="1057" t="s">
        <v>1023</v>
      </c>
      <c r="C73" s="1057"/>
      <c r="D73" s="1057"/>
      <c r="E73" s="1057"/>
      <c r="F73" s="1057"/>
      <c r="G73" s="1057"/>
      <c r="H73" s="1057"/>
      <c r="I73" s="1057"/>
      <c r="J73" s="1057"/>
      <c r="K73" s="1057"/>
      <c r="L73" s="1057"/>
      <c r="M73" s="1057"/>
      <c r="N73" s="1057"/>
      <c r="O73" s="1057"/>
      <c r="P73" s="1057"/>
    </row>
    <row r="74" spans="1:16" ht="12" customHeight="1">
      <c r="B74" s="15"/>
      <c r="C74" s="1"/>
      <c r="F74" s="249"/>
      <c r="G74" s="249"/>
      <c r="H74" s="249"/>
      <c r="I74" s="249"/>
      <c r="K74" s="274"/>
      <c r="L74" s="273"/>
      <c r="M74" s="1"/>
    </row>
    <row r="75" spans="1:16" ht="3.6" customHeight="1" thickBot="1">
      <c r="A75" s="95"/>
      <c r="B75" s="9"/>
      <c r="C75" s="6"/>
      <c r="D75" s="6"/>
      <c r="E75" s="6"/>
      <c r="F75" s="6"/>
      <c r="G75" s="6"/>
      <c r="H75" s="6"/>
      <c r="I75" s="6"/>
      <c r="J75" s="6"/>
      <c r="K75" s="30"/>
      <c r="L75" s="6"/>
      <c r="M75" s="6"/>
      <c r="N75" s="9"/>
    </row>
    <row r="76" spans="1:16" ht="13.5" thickTop="1">
      <c r="C76" s="1"/>
      <c r="D76" s="1"/>
      <c r="E76" s="1"/>
      <c r="F76" s="1"/>
      <c r="G76" s="1"/>
      <c r="H76" s="1"/>
      <c r="I76" s="1"/>
      <c r="J76" s="1"/>
      <c r="K76" s="7"/>
      <c r="L76" s="1"/>
      <c r="O76" s="194"/>
      <c r="P76" s="194" t="s">
        <v>0</v>
      </c>
    </row>
    <row r="77" spans="1:16" ht="3.6" customHeight="1">
      <c r="C77" s="1"/>
      <c r="D77" s="1"/>
      <c r="E77" s="1"/>
      <c r="F77" s="1"/>
      <c r="G77" s="1"/>
      <c r="H77" s="1"/>
      <c r="I77" s="1"/>
      <c r="J77" s="1"/>
    </row>
    <row r="79" spans="1:16" ht="3.6" customHeight="1"/>
    <row r="82" ht="5.0999999999999996" customHeight="1"/>
    <row r="83" ht="12.75" customHeight="1"/>
    <row r="84" ht="12.75" customHeight="1"/>
    <row r="126" ht="13.5" customHeight="1"/>
  </sheetData>
  <sheetProtection algorithmName="SHA-512" hashValue="eHKAnO3tJNqg58cdxufodPlUHY9hJAfGkYBwO0X3rEzARXe4/aBO9YWsG9axA0kSb2SHOrD3Um5BhIge8Le/Xg==" saltValue="OLJQfK/7CX1xgS0MBAHAVw==" spinCount="100000" sheet="1" selectLockedCells="1"/>
  <protectedRanges>
    <protectedRange sqref="C9:P22 F27 H27 B31 B33 F31 F33 K29 O29:P29 M31:P31 M33:P33 B41 B43 B45 J41 J43 J45 B53 B56 B59 B67 B69 B71 K71 C35:D35" name="Range1"/>
  </protectedRanges>
  <mergeCells count="102">
    <mergeCell ref="L21:L22"/>
    <mergeCell ref="M21:M22"/>
    <mergeCell ref="N21:O22"/>
    <mergeCell ref="P21:P22"/>
    <mergeCell ref="P13:P14"/>
    <mergeCell ref="M15:M16"/>
    <mergeCell ref="N15:O16"/>
    <mergeCell ref="P15:P16"/>
    <mergeCell ref="K17:K18"/>
    <mergeCell ref="L17:L18"/>
    <mergeCell ref="M17:M18"/>
    <mergeCell ref="N17:O18"/>
    <mergeCell ref="P17:P18"/>
    <mergeCell ref="H15:H16"/>
    <mergeCell ref="I15:I16"/>
    <mergeCell ref="J15:J16"/>
    <mergeCell ref="M9:M10"/>
    <mergeCell ref="P9:P10"/>
    <mergeCell ref="N9:O10"/>
    <mergeCell ref="I21:I22"/>
    <mergeCell ref="J21:J22"/>
    <mergeCell ref="K9:K10"/>
    <mergeCell ref="L9:L10"/>
    <mergeCell ref="K11:K12"/>
    <mergeCell ref="L11:L12"/>
    <mergeCell ref="K15:K16"/>
    <mergeCell ref="L15:L16"/>
    <mergeCell ref="K19:K20"/>
    <mergeCell ref="L19:L20"/>
    <mergeCell ref="I17:I18"/>
    <mergeCell ref="K13:K14"/>
    <mergeCell ref="L13:L14"/>
    <mergeCell ref="J17:J18"/>
    <mergeCell ref="M19:M20"/>
    <mergeCell ref="N19:O20"/>
    <mergeCell ref="P19:P20"/>
    <mergeCell ref="K21:K22"/>
    <mergeCell ref="M11:M12"/>
    <mergeCell ref="N11:O12"/>
    <mergeCell ref="P11:P12"/>
    <mergeCell ref="M13:M14"/>
    <mergeCell ref="N13:O14"/>
    <mergeCell ref="N7:O8"/>
    <mergeCell ref="P7:P8"/>
    <mergeCell ref="H7:J7"/>
    <mergeCell ref="H9:H10"/>
    <mergeCell ref="I9:I10"/>
    <mergeCell ref="J9:J10"/>
    <mergeCell ref="H11:H12"/>
    <mergeCell ref="I11:I12"/>
    <mergeCell ref="J11:J12"/>
    <mergeCell ref="H13:H14"/>
    <mergeCell ref="I13:I14"/>
    <mergeCell ref="J13:J14"/>
    <mergeCell ref="C56:P57"/>
    <mergeCell ref="C59:P60"/>
    <mergeCell ref="B73:P73"/>
    <mergeCell ref="C53:P54"/>
    <mergeCell ref="B5:P5"/>
    <mergeCell ref="C21:D21"/>
    <mergeCell ref="F16:G16"/>
    <mergeCell ref="F17:G17"/>
    <mergeCell ref="F18:G18"/>
    <mergeCell ref="F19:G19"/>
    <mergeCell ref="F20:G20"/>
    <mergeCell ref="F21:G21"/>
    <mergeCell ref="K32:O32"/>
    <mergeCell ref="F15:G15"/>
    <mergeCell ref="F22:G22"/>
    <mergeCell ref="F10:G10"/>
    <mergeCell ref="O29:P29"/>
    <mergeCell ref="B7:D8"/>
    <mergeCell ref="E7:E8"/>
    <mergeCell ref="F7:G8"/>
    <mergeCell ref="K7:K8"/>
    <mergeCell ref="L7:L8"/>
    <mergeCell ref="M7:M8"/>
    <mergeCell ref="H17:H18"/>
    <mergeCell ref="M31:P31"/>
    <mergeCell ref="M33:P33"/>
    <mergeCell ref="F9:G9"/>
    <mergeCell ref="F14:G14"/>
    <mergeCell ref="F11:G11"/>
    <mergeCell ref="F12:G12"/>
    <mergeCell ref="F13:G13"/>
    <mergeCell ref="C9:D9"/>
    <mergeCell ref="C10:D10"/>
    <mergeCell ref="C15:D15"/>
    <mergeCell ref="C22:D22"/>
    <mergeCell ref="C16:D16"/>
    <mergeCell ref="C17:D17"/>
    <mergeCell ref="C18:D18"/>
    <mergeCell ref="C19:D19"/>
    <mergeCell ref="C20:D20"/>
    <mergeCell ref="C11:D11"/>
    <mergeCell ref="C12:D12"/>
    <mergeCell ref="C13:D13"/>
    <mergeCell ref="C14:D14"/>
    <mergeCell ref="H19:H20"/>
    <mergeCell ref="I19:I20"/>
    <mergeCell ref="J19:J20"/>
    <mergeCell ref="H21:H22"/>
  </mergeCells>
  <phoneticPr fontId="14" type="noConversion"/>
  <printOptions horizontalCentered="1" verticalCentered="1"/>
  <pageMargins left="0.25" right="0.25" top="0.5" bottom="0.25" header="0.25" footer="0.25"/>
  <pageSetup scale="90"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AQ67"/>
  <sheetViews>
    <sheetView view="pageBreakPreview" zoomScaleNormal="100" zoomScaleSheetLayoutView="100" workbookViewId="0">
      <selection activeCell="E16" sqref="E16"/>
    </sheetView>
  </sheetViews>
  <sheetFormatPr defaultColWidth="0" defaultRowHeight="12.75"/>
  <cols>
    <col min="1" max="1" width="3.140625" style="10" bestFit="1" customWidth="1"/>
    <col min="2" max="2" width="6.42578125" style="10" customWidth="1"/>
    <col min="3" max="3" width="16.5703125" style="10" customWidth="1"/>
    <col min="4" max="4" width="0.85546875" style="10" customWidth="1"/>
    <col min="5" max="5" width="2.85546875" style="10" customWidth="1"/>
    <col min="6" max="6" width="1.5703125" style="10" customWidth="1"/>
    <col min="7" max="7" width="2.85546875" style="10" customWidth="1"/>
    <col min="8" max="8" width="1.5703125" style="10" customWidth="1"/>
    <col min="9" max="9" width="2.85546875" style="10" customWidth="1"/>
    <col min="10" max="10" width="1.5703125" style="10" customWidth="1"/>
    <col min="11" max="11" width="2.85546875" style="10" customWidth="1"/>
    <col min="12" max="12" width="1.5703125" style="10" customWidth="1"/>
    <col min="13" max="13" width="2.85546875" style="10" customWidth="1"/>
    <col min="14" max="14" width="1.5703125" style="10" customWidth="1"/>
    <col min="15" max="15" width="2.85546875" style="10" customWidth="1"/>
    <col min="16" max="16" width="1.5703125" style="10" customWidth="1"/>
    <col min="17" max="17" width="2.85546875" style="10" customWidth="1"/>
    <col min="18" max="18" width="1.5703125" style="10" customWidth="1"/>
    <col min="19" max="19" width="2.85546875" style="10" customWidth="1"/>
    <col min="20" max="20" width="1.5703125" style="10" customWidth="1"/>
    <col min="21" max="21" width="2.85546875" style="10" customWidth="1"/>
    <col min="22" max="22" width="1.5703125" style="10" customWidth="1"/>
    <col min="23" max="23" width="2.85546875" style="10" customWidth="1"/>
    <col min="24" max="24" width="1.5703125" style="10" customWidth="1"/>
    <col min="25" max="25" width="2.85546875" style="10" customWidth="1"/>
    <col min="26" max="26" width="1.5703125" style="10" customWidth="1"/>
    <col min="27" max="27" width="2.85546875" style="10" customWidth="1"/>
    <col min="28" max="28" width="1.5703125" style="10" customWidth="1"/>
    <col min="29" max="29" width="2.85546875" style="10" customWidth="1"/>
    <col min="30" max="30" width="1.5703125" style="10" customWidth="1"/>
    <col min="31" max="31" width="2.85546875" style="10" customWidth="1"/>
    <col min="32" max="32" width="1.5703125" style="10" customWidth="1"/>
    <col min="33" max="33" width="2.85546875" style="10" customWidth="1"/>
    <col min="34" max="34" width="1.5703125" style="10" customWidth="1"/>
    <col min="35" max="35" width="2.85546875" style="10" customWidth="1"/>
    <col min="36" max="36" width="1.5703125" style="10" customWidth="1"/>
    <col min="37" max="37" width="2.85546875" style="10" customWidth="1"/>
    <col min="38" max="38" width="1.5703125" style="10" customWidth="1"/>
    <col min="39" max="39" width="2.85546875" style="10" customWidth="1"/>
    <col min="40" max="40" width="1.5703125" style="10" customWidth="1"/>
    <col min="41" max="41" width="2.85546875" style="10" customWidth="1"/>
    <col min="42" max="42" width="1.5703125" style="10" customWidth="1"/>
    <col min="43" max="16384" width="0" style="10" hidden="1"/>
  </cols>
  <sheetData>
    <row r="1" spans="1:42" ht="6.75" customHeight="1" thickTop="1">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row>
    <row r="2" spans="1:42">
      <c r="A2" s="185">
        <v>13</v>
      </c>
      <c r="B2" s="2" t="s">
        <v>461</v>
      </c>
      <c r="C2" s="2"/>
      <c r="D2" s="2"/>
      <c r="E2" s="2"/>
      <c r="G2" s="2"/>
      <c r="I2" s="2"/>
      <c r="K2" s="2"/>
      <c r="M2" s="2"/>
      <c r="O2" s="2"/>
      <c r="Q2" s="2"/>
      <c r="S2" s="2"/>
      <c r="U2" s="2"/>
      <c r="W2" s="2"/>
    </row>
    <row r="3" spans="1:42" ht="6" customHeight="1"/>
    <row r="4" spans="1:42" ht="60.6" customHeight="1">
      <c r="B4" s="1096" t="s">
        <v>975</v>
      </c>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8"/>
      <c r="AP4" s="661"/>
    </row>
    <row r="5" spans="1:42">
      <c r="B5" s="600"/>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row>
    <row r="6" spans="1:42" s="7" customFormat="1" ht="97.7" customHeight="1">
      <c r="B6" s="1093" t="s">
        <v>1014</v>
      </c>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5"/>
      <c r="AP6" s="660"/>
    </row>
    <row r="7" spans="1:42">
      <c r="B7" s="599"/>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row>
    <row r="8" spans="1:42" ht="46.9" customHeight="1">
      <c r="B8" s="1090" t="s">
        <v>1062</v>
      </c>
      <c r="C8" s="1091"/>
      <c r="D8" s="1091"/>
      <c r="E8" s="1091"/>
      <c r="F8" s="1091"/>
      <c r="G8" s="1091"/>
      <c r="H8" s="1091"/>
      <c r="I8" s="1091"/>
      <c r="J8" s="1091"/>
      <c r="K8" s="1091"/>
      <c r="L8" s="1091"/>
      <c r="M8" s="1091"/>
      <c r="N8" s="1091"/>
      <c r="O8" s="1091"/>
      <c r="P8" s="1091"/>
      <c r="Q8" s="1091"/>
      <c r="R8" s="1091"/>
      <c r="S8" s="1091"/>
      <c r="T8" s="1091"/>
      <c r="U8" s="1091"/>
      <c r="V8" s="1091"/>
      <c r="W8" s="1091"/>
      <c r="X8" s="1091"/>
      <c r="Y8" s="1091"/>
      <c r="Z8" s="1091"/>
      <c r="AA8" s="1091"/>
      <c r="AB8" s="1091"/>
      <c r="AC8" s="1091"/>
      <c r="AD8" s="1091"/>
      <c r="AE8" s="1091"/>
      <c r="AF8" s="1091"/>
      <c r="AG8" s="1091"/>
      <c r="AH8" s="1091"/>
      <c r="AI8" s="1091"/>
      <c r="AJ8" s="1091"/>
      <c r="AK8" s="1091"/>
      <c r="AL8" s="1091"/>
      <c r="AM8" s="1091"/>
      <c r="AN8" s="1091"/>
      <c r="AO8" s="1092"/>
    </row>
    <row r="9" spans="1:42" s="7" customFormat="1">
      <c r="B9" s="10"/>
      <c r="C9" s="10"/>
      <c r="D9" s="10"/>
      <c r="E9" s="10"/>
      <c r="F9" s="10"/>
      <c r="G9" s="10"/>
      <c r="H9" s="10"/>
      <c r="I9" s="10"/>
      <c r="J9" s="10"/>
      <c r="K9" s="1099" t="s">
        <v>592</v>
      </c>
      <c r="L9" s="10"/>
      <c r="M9" s="10"/>
      <c r="N9" s="10"/>
      <c r="O9" s="1099" t="s">
        <v>594</v>
      </c>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s="7" customFormat="1">
      <c r="B10" s="10"/>
      <c r="C10" s="10"/>
      <c r="D10" s="10"/>
      <c r="E10" s="1099" t="s">
        <v>575</v>
      </c>
      <c r="F10" s="10"/>
      <c r="G10" s="10"/>
      <c r="H10" s="10"/>
      <c r="I10" s="10"/>
      <c r="J10" s="10"/>
      <c r="K10" s="1099"/>
      <c r="L10" s="10"/>
      <c r="M10" s="217"/>
      <c r="N10" s="10"/>
      <c r="O10" s="1099"/>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s="7" customFormat="1" ht="15.75" customHeight="1">
      <c r="B11" s="10"/>
      <c r="C11" s="10"/>
      <c r="D11" s="10"/>
      <c r="E11" s="1099"/>
      <c r="F11" s="10"/>
      <c r="G11" s="10"/>
      <c r="H11" s="10"/>
      <c r="I11" s="10"/>
      <c r="J11" s="10"/>
      <c r="K11" s="1099"/>
      <c r="L11" s="10"/>
      <c r="M11" s="1099" t="s">
        <v>593</v>
      </c>
      <c r="N11" s="10"/>
      <c r="O11" s="1099"/>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row>
    <row r="12" spans="1:42" s="7" customFormat="1">
      <c r="B12" s="10"/>
      <c r="C12" s="10"/>
      <c r="D12" s="10"/>
      <c r="E12" s="1099"/>
      <c r="F12" s="10"/>
      <c r="G12" s="10"/>
      <c r="H12" s="10"/>
      <c r="I12" s="1101" t="s">
        <v>919</v>
      </c>
      <c r="J12" s="10"/>
      <c r="K12" s="1099"/>
      <c r="L12" s="10"/>
      <c r="M12" s="1099"/>
      <c r="N12" s="10"/>
      <c r="O12" s="1099"/>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s="7" customFormat="1" ht="12.75" customHeight="1">
      <c r="B13" s="10"/>
      <c r="C13" s="10"/>
      <c r="D13" s="10"/>
      <c r="E13" s="1099"/>
      <c r="F13" s="10"/>
      <c r="G13" s="1099" t="s">
        <v>576</v>
      </c>
      <c r="H13" s="10"/>
      <c r="I13" s="1099"/>
      <c r="J13" s="10"/>
      <c r="K13" s="1099"/>
      <c r="L13" s="10"/>
      <c r="M13" s="1099"/>
      <c r="N13" s="10"/>
      <c r="O13" s="1099"/>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s="7" customFormat="1" ht="12.75" customHeight="1">
      <c r="B14" s="10" t="s">
        <v>575</v>
      </c>
      <c r="C14" s="10"/>
      <c r="D14" s="10"/>
      <c r="E14" s="1099"/>
      <c r="F14" s="10"/>
      <c r="G14" s="1099"/>
      <c r="H14" s="10"/>
      <c r="I14" s="1099"/>
      <c r="J14" s="10"/>
      <c r="K14" s="1099"/>
      <c r="L14" s="10"/>
      <c r="M14" s="1099"/>
      <c r="N14" s="10"/>
      <c r="O14" s="1099"/>
      <c r="P14" s="10"/>
      <c r="Q14" s="1099" t="s">
        <v>578</v>
      </c>
      <c r="R14" s="10"/>
      <c r="S14" s="217"/>
      <c r="T14" s="10"/>
      <c r="U14" s="217"/>
      <c r="V14" s="10"/>
      <c r="W14" s="217"/>
      <c r="X14" s="10"/>
      <c r="Y14" s="10"/>
      <c r="Z14" s="10"/>
      <c r="AA14" s="10"/>
      <c r="AB14" s="10"/>
      <c r="AC14" s="10"/>
      <c r="AD14" s="10"/>
      <c r="AE14" s="10"/>
      <c r="AF14" s="10"/>
      <c r="AG14" s="10"/>
      <c r="AH14" s="10"/>
      <c r="AI14" s="10"/>
      <c r="AJ14" s="10"/>
      <c r="AK14" s="10"/>
      <c r="AL14" s="10"/>
      <c r="AM14" s="10"/>
      <c r="AN14" s="10"/>
      <c r="AO14" s="10"/>
      <c r="AP14" s="10"/>
    </row>
    <row r="15" spans="1:42" s="7" customFormat="1" ht="12.75" customHeight="1">
      <c r="B15" s="10"/>
      <c r="C15" s="10"/>
      <c r="D15" s="10"/>
      <c r="E15" s="10"/>
      <c r="F15" s="10"/>
      <c r="G15" s="1099"/>
      <c r="H15" s="10"/>
      <c r="I15" s="1099"/>
      <c r="J15" s="10"/>
      <c r="K15" s="1099"/>
      <c r="L15" s="10"/>
      <c r="M15" s="1099"/>
      <c r="N15" s="10"/>
      <c r="O15" s="1099"/>
      <c r="P15" s="10"/>
      <c r="Q15" s="1099"/>
      <c r="R15" s="10"/>
      <c r="S15" s="1099" t="s">
        <v>103</v>
      </c>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s="7" customFormat="1" ht="13.5" customHeight="1">
      <c r="B16" s="10" t="s">
        <v>576</v>
      </c>
      <c r="C16" s="10"/>
      <c r="D16" s="10"/>
      <c r="E16" s="220"/>
      <c r="F16" s="10"/>
      <c r="G16" s="1099"/>
      <c r="H16" s="10"/>
      <c r="I16" s="1099"/>
      <c r="J16" s="10"/>
      <c r="K16" s="1099"/>
      <c r="L16" s="10"/>
      <c r="M16" s="1099"/>
      <c r="N16" s="10"/>
      <c r="O16" s="1099"/>
      <c r="P16" s="10"/>
      <c r="Q16" s="1099"/>
      <c r="R16" s="10"/>
      <c r="S16" s="1099"/>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2:42" s="7" customFormat="1" ht="12.75" customHeight="1">
      <c r="B17" s="10"/>
      <c r="C17" s="10"/>
      <c r="D17" s="10"/>
      <c r="E17" s="10"/>
      <c r="F17" s="10"/>
      <c r="G17" s="10"/>
      <c r="H17" s="10"/>
      <c r="I17" s="1099"/>
      <c r="J17" s="10"/>
      <c r="K17" s="1099"/>
      <c r="L17" s="10"/>
      <c r="M17" s="1099"/>
      <c r="N17" s="10"/>
      <c r="O17" s="1099"/>
      <c r="P17" s="10"/>
      <c r="Q17" s="1099"/>
      <c r="R17" s="10"/>
      <c r="S17" s="1099"/>
      <c r="T17" s="10"/>
      <c r="U17" s="15"/>
      <c r="V17" s="10"/>
      <c r="W17" s="10"/>
      <c r="X17" s="10"/>
      <c r="Y17" s="10"/>
      <c r="Z17" s="10"/>
      <c r="AA17" s="10"/>
      <c r="AB17" s="10"/>
      <c r="AC17" s="10"/>
      <c r="AD17" s="10"/>
      <c r="AE17" s="10"/>
      <c r="AF17" s="10"/>
      <c r="AG17" s="10"/>
      <c r="AH17" s="10"/>
      <c r="AI17" s="10"/>
      <c r="AJ17" s="10"/>
      <c r="AK17" s="10"/>
      <c r="AL17" s="10"/>
      <c r="AM17" s="10"/>
      <c r="AN17" s="10"/>
      <c r="AO17" s="10"/>
      <c r="AP17" s="10"/>
    </row>
    <row r="18" spans="2:42" s="7" customFormat="1" ht="13.5" customHeight="1">
      <c r="B18" s="1" t="s">
        <v>919</v>
      </c>
      <c r="C18" s="10"/>
      <c r="D18" s="10"/>
      <c r="E18" s="220"/>
      <c r="F18" s="10"/>
      <c r="G18" s="220"/>
      <c r="H18" s="10"/>
      <c r="I18" s="1099"/>
      <c r="J18" s="10"/>
      <c r="K18" s="1099"/>
      <c r="L18" s="10"/>
      <c r="M18" s="1099"/>
      <c r="N18" s="10"/>
      <c r="O18" s="1099"/>
      <c r="P18" s="10"/>
      <c r="Q18" s="1099"/>
      <c r="R18" s="10"/>
      <c r="S18" s="1099"/>
      <c r="T18" s="10"/>
      <c r="U18" s="15"/>
      <c r="V18" s="10"/>
      <c r="W18" s="10"/>
      <c r="X18" s="10"/>
      <c r="Y18" s="10"/>
      <c r="Z18" s="10"/>
      <c r="AA18" s="10"/>
      <c r="AB18" s="10"/>
      <c r="AC18" s="10"/>
      <c r="AD18" s="10"/>
      <c r="AE18" s="10"/>
      <c r="AF18" s="10"/>
      <c r="AG18" s="10"/>
      <c r="AH18" s="10"/>
      <c r="AI18" s="10"/>
      <c r="AJ18" s="10"/>
      <c r="AK18" s="10"/>
      <c r="AL18" s="10"/>
      <c r="AM18" s="10"/>
      <c r="AN18" s="10"/>
      <c r="AO18" s="10"/>
      <c r="AP18" s="10"/>
    </row>
    <row r="19" spans="2:42" s="7" customFormat="1" ht="12.75" customHeight="1">
      <c r="B19" s="10"/>
      <c r="C19" s="10"/>
      <c r="D19" s="10"/>
      <c r="E19" s="10"/>
      <c r="F19" s="10"/>
      <c r="G19" s="10"/>
      <c r="H19" s="10"/>
      <c r="I19" s="10"/>
      <c r="J19" s="10"/>
      <c r="K19" s="1099"/>
      <c r="L19" s="10"/>
      <c r="M19" s="1099"/>
      <c r="N19" s="10"/>
      <c r="O19" s="1099"/>
      <c r="P19" s="10"/>
      <c r="Q19" s="1099"/>
      <c r="R19" s="10"/>
      <c r="S19" s="1099"/>
      <c r="T19" s="10"/>
      <c r="U19" s="15"/>
      <c r="V19" s="10"/>
      <c r="W19" s="10"/>
      <c r="X19" s="10"/>
      <c r="Y19" s="10"/>
      <c r="Z19" s="10"/>
      <c r="AA19" s="10"/>
      <c r="AB19" s="10"/>
      <c r="AC19" s="10"/>
      <c r="AD19" s="10"/>
      <c r="AE19" s="10"/>
      <c r="AF19" s="10"/>
      <c r="AG19" s="10"/>
      <c r="AH19" s="10"/>
      <c r="AI19" s="10"/>
      <c r="AJ19" s="10"/>
      <c r="AK19" s="10"/>
      <c r="AL19" s="10"/>
      <c r="AM19" s="10"/>
      <c r="AN19" s="10"/>
      <c r="AO19" s="10"/>
      <c r="AP19" s="10"/>
    </row>
    <row r="20" spans="2:42" s="7" customFormat="1" ht="13.5" customHeight="1">
      <c r="B20" s="10" t="s">
        <v>590</v>
      </c>
      <c r="C20" s="10"/>
      <c r="D20" s="10"/>
      <c r="E20" s="10"/>
      <c r="F20" s="10"/>
      <c r="G20" s="10"/>
      <c r="H20" s="10"/>
      <c r="I20" s="10"/>
      <c r="J20" s="10"/>
      <c r="K20" s="1099"/>
      <c r="L20" s="10"/>
      <c r="M20" s="1099"/>
      <c r="N20" s="10"/>
      <c r="O20" s="1099"/>
      <c r="P20" s="10"/>
      <c r="Q20" s="1099"/>
      <c r="R20" s="10"/>
      <c r="S20" s="1099"/>
      <c r="T20" s="10"/>
      <c r="U20" s="15"/>
      <c r="V20" s="10"/>
      <c r="W20" s="10"/>
      <c r="X20" s="10"/>
      <c r="Y20" s="10"/>
      <c r="Z20" s="10"/>
      <c r="AA20" s="10"/>
      <c r="AB20" s="10"/>
      <c r="AC20" s="10"/>
      <c r="AD20" s="10"/>
      <c r="AE20" s="10"/>
      <c r="AF20" s="10"/>
      <c r="AG20" s="10"/>
      <c r="AH20" s="10"/>
      <c r="AI20" s="10"/>
      <c r="AJ20" s="10"/>
      <c r="AK20" s="10"/>
      <c r="AL20" s="10"/>
      <c r="AM20" s="10"/>
      <c r="AN20" s="10"/>
      <c r="AO20" s="10"/>
      <c r="AP20" s="10"/>
    </row>
    <row r="21" spans="2:42" s="7" customFormat="1" ht="13.5" customHeight="1">
      <c r="B21" s="10" t="s">
        <v>588</v>
      </c>
      <c r="C21" s="10"/>
      <c r="D21" s="10"/>
      <c r="E21" s="220"/>
      <c r="F21" s="15"/>
      <c r="G21" s="220"/>
      <c r="H21" s="15"/>
      <c r="I21" s="220"/>
      <c r="J21" s="10"/>
      <c r="K21" s="1099"/>
      <c r="L21" s="10"/>
      <c r="M21" s="1099"/>
      <c r="N21" s="10"/>
      <c r="O21" s="1099"/>
      <c r="P21" s="10"/>
      <c r="Q21" s="1099"/>
      <c r="R21" s="10"/>
      <c r="S21" s="1099"/>
      <c r="T21" s="10"/>
      <c r="U21" s="15"/>
      <c r="V21" s="10"/>
      <c r="W21" s="10"/>
      <c r="X21" s="10"/>
      <c r="Y21" s="10"/>
      <c r="Z21" s="10"/>
      <c r="AA21" s="10"/>
      <c r="AB21" s="10"/>
      <c r="AC21" s="10"/>
      <c r="AD21" s="10"/>
      <c r="AE21" s="10"/>
      <c r="AF21" s="10"/>
      <c r="AG21" s="10"/>
      <c r="AH21" s="10"/>
      <c r="AI21" s="10"/>
      <c r="AJ21" s="10"/>
      <c r="AK21" s="10"/>
      <c r="AL21" s="10"/>
      <c r="AM21" s="10"/>
      <c r="AN21" s="10"/>
      <c r="AO21" s="10"/>
      <c r="AP21" s="10"/>
    </row>
    <row r="22" spans="2:42" s="7" customFormat="1" ht="12.75" customHeight="1">
      <c r="B22" s="10"/>
      <c r="C22" s="10"/>
      <c r="D22" s="10"/>
      <c r="E22" s="10"/>
      <c r="F22" s="10"/>
      <c r="G22" s="10"/>
      <c r="H22" s="10"/>
      <c r="I22" s="10"/>
      <c r="J22" s="10"/>
      <c r="K22" s="10"/>
      <c r="L22" s="10"/>
      <c r="M22" s="1099"/>
      <c r="N22" s="10"/>
      <c r="O22" s="1099"/>
      <c r="P22" s="10"/>
      <c r="Q22" s="1099"/>
      <c r="R22" s="10"/>
      <c r="S22" s="1099"/>
      <c r="T22" s="10"/>
      <c r="U22" s="15"/>
      <c r="V22" s="10"/>
      <c r="W22" s="10"/>
      <c r="X22" s="10"/>
      <c r="Y22" s="10"/>
      <c r="Z22" s="10"/>
      <c r="AA22" s="10"/>
      <c r="AB22" s="10"/>
      <c r="AC22" s="10"/>
      <c r="AD22" s="10"/>
      <c r="AE22" s="10"/>
      <c r="AF22" s="10"/>
      <c r="AG22" s="10"/>
      <c r="AH22" s="10"/>
      <c r="AI22" s="10"/>
      <c r="AJ22" s="10"/>
      <c r="AK22" s="10"/>
      <c r="AL22" s="10"/>
      <c r="AM22" s="10"/>
      <c r="AN22" s="10"/>
      <c r="AO22" s="10"/>
      <c r="AP22" s="10"/>
    </row>
    <row r="23" spans="2:42" s="7" customFormat="1" ht="13.5" customHeight="1">
      <c r="B23" s="10" t="s">
        <v>589</v>
      </c>
      <c r="C23" s="10"/>
      <c r="D23" s="10"/>
      <c r="E23" s="10"/>
      <c r="F23" s="10"/>
      <c r="G23" s="10"/>
      <c r="H23" s="10"/>
      <c r="I23" s="10"/>
      <c r="J23" s="10"/>
      <c r="K23" s="10"/>
      <c r="L23" s="10"/>
      <c r="M23" s="1099"/>
      <c r="N23" s="10"/>
      <c r="O23" s="1099"/>
      <c r="P23" s="10"/>
      <c r="Q23" s="1099"/>
      <c r="R23" s="10"/>
      <c r="S23" s="1099"/>
      <c r="T23" s="10"/>
      <c r="U23" s="15"/>
      <c r="V23" s="10"/>
      <c r="W23" s="10"/>
      <c r="X23" s="10"/>
      <c r="Y23" s="10"/>
      <c r="Z23" s="10"/>
      <c r="AA23" s="10"/>
      <c r="AB23" s="10"/>
      <c r="AC23" s="10"/>
      <c r="AD23" s="10"/>
      <c r="AE23" s="10"/>
      <c r="AF23" s="10"/>
      <c r="AG23" s="10"/>
      <c r="AH23" s="10"/>
      <c r="AI23" s="10"/>
      <c r="AJ23" s="10"/>
      <c r="AK23" s="10"/>
      <c r="AL23" s="10"/>
      <c r="AM23" s="10"/>
      <c r="AN23" s="10"/>
      <c r="AO23" s="10"/>
      <c r="AP23" s="10"/>
    </row>
    <row r="24" spans="2:42" s="7" customFormat="1" ht="13.5" customHeight="1">
      <c r="B24" s="10" t="s">
        <v>588</v>
      </c>
      <c r="C24" s="10"/>
      <c r="D24" s="10"/>
      <c r="E24" s="220"/>
      <c r="F24" s="15"/>
      <c r="G24" s="220"/>
      <c r="H24" s="15"/>
      <c r="I24" s="220"/>
      <c r="J24" s="15"/>
      <c r="K24" s="220"/>
      <c r="L24" s="10"/>
      <c r="M24" s="1099"/>
      <c r="N24" s="10"/>
      <c r="O24" s="1099"/>
      <c r="P24" s="10"/>
      <c r="Q24" s="1099"/>
      <c r="R24" s="10"/>
      <c r="S24" s="1099"/>
      <c r="T24" s="10"/>
      <c r="U24" s="15"/>
      <c r="V24" s="10"/>
      <c r="W24" s="10"/>
      <c r="X24" s="10"/>
      <c r="Y24" s="10"/>
      <c r="Z24" s="10"/>
      <c r="AA24" s="10"/>
      <c r="AB24" s="10"/>
      <c r="AC24" s="10"/>
      <c r="AD24" s="10"/>
      <c r="AE24" s="10"/>
      <c r="AF24" s="10"/>
      <c r="AG24" s="10"/>
      <c r="AH24" s="10"/>
      <c r="AI24" s="10"/>
      <c r="AJ24" s="10"/>
      <c r="AK24" s="10"/>
      <c r="AL24" s="10"/>
      <c r="AM24" s="10"/>
      <c r="AN24" s="10"/>
      <c r="AO24" s="10"/>
      <c r="AP24" s="10"/>
    </row>
    <row r="25" spans="2:42" s="7" customFormat="1" ht="12.75" customHeight="1">
      <c r="B25" s="10"/>
      <c r="C25" s="10"/>
      <c r="D25" s="10"/>
      <c r="E25" s="10"/>
      <c r="F25" s="10"/>
      <c r="G25" s="10"/>
      <c r="H25" s="10"/>
      <c r="I25" s="10"/>
      <c r="J25" s="10"/>
      <c r="K25" s="10"/>
      <c r="L25" s="10"/>
      <c r="M25" s="10"/>
      <c r="N25" s="10"/>
      <c r="O25" s="1099"/>
      <c r="P25" s="10"/>
      <c r="Q25" s="1099"/>
      <c r="R25" s="10"/>
      <c r="S25" s="1099"/>
      <c r="T25" s="10"/>
      <c r="U25" s="15"/>
      <c r="V25" s="10"/>
      <c r="W25" s="10"/>
      <c r="X25" s="10"/>
      <c r="Y25" s="10"/>
      <c r="Z25" s="10"/>
      <c r="AA25" s="10"/>
      <c r="AB25" s="10"/>
      <c r="AC25" s="10"/>
      <c r="AD25" s="10"/>
      <c r="AE25" s="10"/>
      <c r="AF25" s="10"/>
      <c r="AG25" s="10"/>
      <c r="AH25" s="10"/>
      <c r="AI25" s="10"/>
      <c r="AJ25" s="10"/>
      <c r="AK25" s="10"/>
      <c r="AL25" s="10"/>
      <c r="AM25" s="10"/>
      <c r="AN25" s="10"/>
      <c r="AO25" s="10"/>
      <c r="AP25" s="10"/>
    </row>
    <row r="26" spans="2:42" s="7" customFormat="1" ht="13.5" customHeight="1">
      <c r="B26" s="10" t="s">
        <v>591</v>
      </c>
      <c r="C26" s="10"/>
      <c r="D26" s="10"/>
      <c r="E26" s="10"/>
      <c r="F26" s="10"/>
      <c r="G26" s="10"/>
      <c r="H26" s="10"/>
      <c r="I26" s="10"/>
      <c r="J26" s="10"/>
      <c r="K26" s="10"/>
      <c r="L26" s="10"/>
      <c r="M26" s="10"/>
      <c r="N26" s="10"/>
      <c r="O26" s="1099"/>
      <c r="P26" s="10"/>
      <c r="Q26" s="1099"/>
      <c r="R26" s="10"/>
      <c r="S26" s="1099"/>
      <c r="T26" s="10"/>
      <c r="U26" s="15"/>
      <c r="V26" s="10"/>
      <c r="W26" s="10"/>
      <c r="X26" s="10"/>
      <c r="Y26" s="1099" t="s">
        <v>581</v>
      </c>
      <c r="Z26" s="10"/>
      <c r="AA26" s="10"/>
      <c r="AB26" s="10"/>
      <c r="AC26" s="10"/>
      <c r="AD26" s="10"/>
      <c r="AE26" s="10"/>
      <c r="AF26" s="10"/>
      <c r="AG26" s="10"/>
      <c r="AH26" s="10"/>
      <c r="AI26" s="10"/>
      <c r="AJ26" s="10"/>
      <c r="AK26" s="10"/>
      <c r="AL26" s="10"/>
      <c r="AM26" s="10"/>
      <c r="AN26" s="10"/>
      <c r="AO26" s="10"/>
      <c r="AP26" s="10"/>
    </row>
    <row r="27" spans="2:42" s="7" customFormat="1" ht="13.5" customHeight="1">
      <c r="B27" s="10" t="s">
        <v>577</v>
      </c>
      <c r="C27" s="10"/>
      <c r="D27" s="10"/>
      <c r="E27" s="220"/>
      <c r="F27" s="15"/>
      <c r="G27" s="220"/>
      <c r="H27" s="15"/>
      <c r="I27" s="220"/>
      <c r="J27" s="15"/>
      <c r="K27" s="220"/>
      <c r="L27" s="15"/>
      <c r="M27" s="220"/>
      <c r="N27" s="10"/>
      <c r="O27" s="1099"/>
      <c r="P27" s="10"/>
      <c r="Q27" s="1099"/>
      <c r="R27" s="10"/>
      <c r="S27" s="1099"/>
      <c r="T27" s="10"/>
      <c r="U27" s="1099" t="s">
        <v>579</v>
      </c>
      <c r="V27" s="10"/>
      <c r="W27" s="10"/>
      <c r="X27" s="10"/>
      <c r="Y27" s="1099"/>
      <c r="Z27" s="10"/>
      <c r="AA27" s="10"/>
      <c r="AB27" s="10"/>
      <c r="AC27" s="10"/>
      <c r="AD27" s="10"/>
      <c r="AE27" s="10"/>
      <c r="AF27" s="10"/>
      <c r="AG27" s="10"/>
      <c r="AH27" s="10"/>
      <c r="AI27" s="10"/>
      <c r="AJ27" s="10"/>
      <c r="AK27" s="10"/>
      <c r="AL27" s="10"/>
      <c r="AM27" s="10"/>
      <c r="AN27" s="10"/>
      <c r="AO27" s="10"/>
      <c r="AP27" s="10"/>
    </row>
    <row r="28" spans="2:42" s="7" customFormat="1" ht="12.75" customHeight="1">
      <c r="B28" s="10"/>
      <c r="C28" s="10"/>
      <c r="D28" s="10"/>
      <c r="E28" s="10"/>
      <c r="F28" s="10"/>
      <c r="G28" s="10"/>
      <c r="H28" s="10"/>
      <c r="I28" s="10"/>
      <c r="J28" s="10"/>
      <c r="K28" s="10"/>
      <c r="L28" s="10"/>
      <c r="M28" s="10"/>
      <c r="N28" s="10"/>
      <c r="O28" s="10"/>
      <c r="P28" s="10"/>
      <c r="Q28" s="1099"/>
      <c r="R28" s="10"/>
      <c r="S28" s="1099"/>
      <c r="T28" s="10"/>
      <c r="U28" s="1099"/>
      <c r="V28" s="10"/>
      <c r="W28" s="10"/>
      <c r="X28" s="10"/>
      <c r="Y28" s="1099"/>
      <c r="Z28" s="10"/>
      <c r="AA28" s="10"/>
      <c r="AB28" s="10"/>
      <c r="AC28" s="10"/>
      <c r="AD28" s="10"/>
      <c r="AE28" s="10"/>
      <c r="AF28" s="10"/>
      <c r="AG28" s="10"/>
      <c r="AH28" s="10"/>
      <c r="AI28" s="10"/>
      <c r="AJ28" s="10"/>
      <c r="AK28" s="10"/>
      <c r="AL28" s="10"/>
      <c r="AM28" s="10"/>
      <c r="AN28" s="10"/>
      <c r="AO28" s="10"/>
      <c r="AP28" s="10"/>
    </row>
    <row r="29" spans="2:42" s="7" customFormat="1" ht="13.5" customHeight="1">
      <c r="B29" s="10" t="s">
        <v>578</v>
      </c>
      <c r="C29" s="10"/>
      <c r="D29" s="10"/>
      <c r="E29" s="220"/>
      <c r="F29" s="15"/>
      <c r="G29" s="220"/>
      <c r="H29" s="15"/>
      <c r="I29" s="220"/>
      <c r="J29" s="15"/>
      <c r="K29" s="220"/>
      <c r="L29" s="15"/>
      <c r="M29" s="220"/>
      <c r="N29" s="15"/>
      <c r="O29" s="220"/>
      <c r="P29" s="15"/>
      <c r="Q29" s="1099"/>
      <c r="R29" s="10"/>
      <c r="S29" s="1099"/>
      <c r="T29" s="10"/>
      <c r="U29" s="1099"/>
      <c r="V29" s="10"/>
      <c r="W29" s="1099" t="s">
        <v>580</v>
      </c>
      <c r="X29" s="10"/>
      <c r="Y29" s="1099"/>
      <c r="Z29" s="10"/>
      <c r="AA29" s="1099" t="s">
        <v>582</v>
      </c>
      <c r="AB29" s="10"/>
      <c r="AC29" s="10"/>
      <c r="AD29" s="10"/>
      <c r="AE29" s="10"/>
      <c r="AF29" s="10"/>
      <c r="AG29" s="10"/>
      <c r="AH29" s="10"/>
      <c r="AI29" s="10"/>
      <c r="AJ29" s="10"/>
      <c r="AK29" s="10"/>
      <c r="AL29" s="10"/>
      <c r="AM29" s="10"/>
      <c r="AN29" s="10"/>
      <c r="AO29" s="10"/>
      <c r="AP29" s="10"/>
    </row>
    <row r="30" spans="2:42" s="7" customFormat="1">
      <c r="B30" s="10"/>
      <c r="C30" s="10"/>
      <c r="D30" s="10"/>
      <c r="E30" s="10"/>
      <c r="F30" s="10"/>
      <c r="G30" s="10"/>
      <c r="H30" s="10"/>
      <c r="I30" s="10"/>
      <c r="J30" s="10"/>
      <c r="K30" s="10"/>
      <c r="L30" s="10"/>
      <c r="M30" s="10"/>
      <c r="N30" s="10"/>
      <c r="O30" s="10"/>
      <c r="P30" s="10"/>
      <c r="Q30" s="10"/>
      <c r="R30" s="10"/>
      <c r="S30" s="1099"/>
      <c r="T30" s="10"/>
      <c r="U30" s="1099"/>
      <c r="V30" s="10"/>
      <c r="W30" s="1099"/>
      <c r="X30" s="10"/>
      <c r="Y30" s="1099"/>
      <c r="Z30" s="10"/>
      <c r="AA30" s="1099"/>
      <c r="AB30" s="10"/>
      <c r="AC30" s="1102" t="s">
        <v>583</v>
      </c>
      <c r="AD30" s="10"/>
      <c r="AE30" s="10"/>
      <c r="AF30" s="10"/>
      <c r="AG30" s="10"/>
      <c r="AH30" s="10"/>
      <c r="AI30" s="10"/>
      <c r="AJ30" s="10"/>
      <c r="AK30" s="10"/>
      <c r="AL30" s="10"/>
      <c r="AM30" s="10"/>
      <c r="AN30" s="10"/>
      <c r="AO30" s="10"/>
      <c r="AP30" s="10"/>
    </row>
    <row r="31" spans="2:42" s="7" customFormat="1" ht="13.5" customHeight="1">
      <c r="B31" s="10" t="s">
        <v>103</v>
      </c>
      <c r="C31" s="10"/>
      <c r="D31" s="10"/>
      <c r="E31" s="220"/>
      <c r="F31" s="15"/>
      <c r="G31" s="220"/>
      <c r="H31" s="15"/>
      <c r="I31" s="220"/>
      <c r="J31" s="15"/>
      <c r="K31" s="220"/>
      <c r="L31" s="15"/>
      <c r="M31" s="220"/>
      <c r="N31" s="15"/>
      <c r="O31" s="220"/>
      <c r="P31" s="15"/>
      <c r="Q31" s="220"/>
      <c r="R31" s="10"/>
      <c r="S31" s="1099"/>
      <c r="T31" s="10"/>
      <c r="U31" s="1099"/>
      <c r="V31" s="10"/>
      <c r="W31" s="1099"/>
      <c r="X31" s="10"/>
      <c r="Y31" s="1099"/>
      <c r="Z31" s="10"/>
      <c r="AA31" s="1099"/>
      <c r="AB31" s="10"/>
      <c r="AC31" s="1102"/>
      <c r="AD31" s="10"/>
      <c r="AE31" s="10"/>
      <c r="AF31" s="10"/>
      <c r="AG31" s="10"/>
      <c r="AH31" s="10"/>
      <c r="AI31" s="10"/>
      <c r="AJ31" s="10"/>
      <c r="AK31" s="10"/>
      <c r="AL31" s="10"/>
      <c r="AM31" s="10"/>
      <c r="AN31" s="10"/>
      <c r="AO31" s="10"/>
      <c r="AP31" s="10"/>
    </row>
    <row r="32" spans="2:42" s="7" customFormat="1">
      <c r="B32" s="10"/>
      <c r="C32" s="10"/>
      <c r="D32" s="10"/>
      <c r="E32" s="15"/>
      <c r="F32" s="15"/>
      <c r="G32" s="15"/>
      <c r="H32" s="15"/>
      <c r="I32" s="15"/>
      <c r="J32" s="15"/>
      <c r="K32" s="15"/>
      <c r="L32" s="15"/>
      <c r="M32" s="15"/>
      <c r="N32" s="15"/>
      <c r="O32" s="15"/>
      <c r="P32" s="15"/>
      <c r="Q32" s="15"/>
      <c r="R32" s="10"/>
      <c r="S32" s="10"/>
      <c r="T32" s="10"/>
      <c r="U32" s="1099"/>
      <c r="V32" s="10"/>
      <c r="W32" s="1099"/>
      <c r="X32" s="10"/>
      <c r="Y32" s="1099"/>
      <c r="Z32" s="10"/>
      <c r="AA32" s="1099"/>
      <c r="AB32" s="10"/>
      <c r="AC32" s="1102"/>
      <c r="AD32" s="10"/>
      <c r="AE32" s="10"/>
      <c r="AF32" s="10"/>
      <c r="AG32" s="10"/>
      <c r="AH32" s="10"/>
      <c r="AI32" s="10"/>
      <c r="AJ32" s="10"/>
      <c r="AK32" s="10"/>
      <c r="AL32" s="10"/>
      <c r="AM32" s="10"/>
      <c r="AN32" s="10"/>
      <c r="AO32" s="10"/>
      <c r="AP32" s="10"/>
    </row>
    <row r="33" spans="2:43" s="7" customFormat="1" ht="13.5" customHeight="1">
      <c r="B33" s="10" t="s">
        <v>579</v>
      </c>
      <c r="C33" s="10"/>
      <c r="D33" s="10"/>
      <c r="E33" s="220"/>
      <c r="F33" s="15"/>
      <c r="G33" s="220"/>
      <c r="H33" s="15"/>
      <c r="I33" s="220"/>
      <c r="J33" s="15"/>
      <c r="K33" s="220"/>
      <c r="L33" s="15"/>
      <c r="M33" s="220"/>
      <c r="N33" s="15"/>
      <c r="O33" s="220"/>
      <c r="P33" s="15"/>
      <c r="Q33" s="220"/>
      <c r="R33" s="10"/>
      <c r="S33" s="220"/>
      <c r="T33" s="10"/>
      <c r="U33" s="1099"/>
      <c r="V33" s="10"/>
      <c r="W33" s="1099"/>
      <c r="X33" s="10"/>
      <c r="Y33" s="1099"/>
      <c r="Z33" s="10"/>
      <c r="AA33" s="1099"/>
      <c r="AB33" s="10"/>
      <c r="AC33" s="1102"/>
      <c r="AD33" s="10"/>
      <c r="AE33" s="10"/>
      <c r="AF33" s="10"/>
      <c r="AG33" s="10"/>
      <c r="AH33" s="10"/>
      <c r="AI33" s="10"/>
      <c r="AJ33" s="10"/>
      <c r="AK33" s="10"/>
      <c r="AL33" s="10"/>
      <c r="AM33" s="10"/>
      <c r="AN33" s="10"/>
      <c r="AO33" s="10"/>
      <c r="AP33" s="10"/>
    </row>
    <row r="34" spans="2:43" s="7" customFormat="1">
      <c r="B34" s="10"/>
      <c r="C34" s="10"/>
      <c r="D34" s="10"/>
      <c r="E34" s="15"/>
      <c r="F34" s="15"/>
      <c r="G34" s="15"/>
      <c r="H34" s="15"/>
      <c r="I34" s="15"/>
      <c r="J34" s="15"/>
      <c r="K34" s="15"/>
      <c r="L34" s="15"/>
      <c r="M34" s="15"/>
      <c r="N34" s="15"/>
      <c r="O34" s="15"/>
      <c r="P34" s="15"/>
      <c r="Q34" s="15"/>
      <c r="R34" s="10"/>
      <c r="S34" s="15"/>
      <c r="T34" s="10"/>
      <c r="U34" s="10"/>
      <c r="V34" s="10"/>
      <c r="W34" s="1099"/>
      <c r="X34" s="10"/>
      <c r="Y34" s="1099"/>
      <c r="Z34" s="10"/>
      <c r="AA34" s="1099"/>
      <c r="AB34" s="10"/>
      <c r="AC34" s="1102"/>
      <c r="AD34" s="10"/>
      <c r="AE34" s="10"/>
      <c r="AF34" s="10"/>
      <c r="AG34" s="10"/>
      <c r="AH34" s="10"/>
      <c r="AI34" s="10"/>
      <c r="AJ34" s="10"/>
      <c r="AK34" s="10"/>
      <c r="AL34" s="10"/>
      <c r="AM34" s="10"/>
      <c r="AN34" s="10"/>
      <c r="AO34" s="10"/>
      <c r="AP34" s="10"/>
    </row>
    <row r="35" spans="2:43" s="7" customFormat="1" ht="13.5" customHeight="1">
      <c r="B35" s="10" t="s">
        <v>580</v>
      </c>
      <c r="C35" s="10"/>
      <c r="D35" s="10"/>
      <c r="E35" s="220"/>
      <c r="F35" s="15"/>
      <c r="G35" s="220"/>
      <c r="H35" s="15"/>
      <c r="I35" s="220"/>
      <c r="J35" s="15"/>
      <c r="K35" s="220"/>
      <c r="L35" s="15"/>
      <c r="M35" s="220"/>
      <c r="N35" s="15"/>
      <c r="O35" s="220"/>
      <c r="P35" s="15"/>
      <c r="Q35" s="220"/>
      <c r="R35" s="10"/>
      <c r="S35" s="220"/>
      <c r="T35" s="10"/>
      <c r="U35" s="220"/>
      <c r="V35" s="10"/>
      <c r="W35" s="1099"/>
      <c r="X35" s="10"/>
      <c r="Y35" s="1099"/>
      <c r="Z35" s="10"/>
      <c r="AA35" s="1099"/>
      <c r="AB35" s="10"/>
      <c r="AC35" s="1102"/>
      <c r="AD35" s="10"/>
      <c r="AE35" s="1102" t="s">
        <v>584</v>
      </c>
      <c r="AF35" s="10"/>
      <c r="AG35" s="10"/>
      <c r="AH35" s="10"/>
      <c r="AI35" s="1102" t="s">
        <v>586</v>
      </c>
      <c r="AJ35" s="10"/>
      <c r="AK35" s="10"/>
      <c r="AL35" s="10"/>
      <c r="AM35" s="10"/>
      <c r="AN35" s="10"/>
      <c r="AO35" s="10"/>
      <c r="AP35" s="10"/>
    </row>
    <row r="36" spans="2:43" s="7" customFormat="1">
      <c r="B36" s="10"/>
      <c r="C36" s="10"/>
      <c r="D36" s="10"/>
      <c r="E36" s="15"/>
      <c r="F36" s="15"/>
      <c r="G36" s="15"/>
      <c r="H36" s="15"/>
      <c r="I36" s="15"/>
      <c r="J36" s="15"/>
      <c r="K36" s="15"/>
      <c r="L36" s="15"/>
      <c r="M36" s="15"/>
      <c r="N36" s="15"/>
      <c r="O36" s="15"/>
      <c r="P36" s="15"/>
      <c r="Q36" s="15"/>
      <c r="R36" s="10"/>
      <c r="S36" s="15"/>
      <c r="T36" s="10"/>
      <c r="U36" s="15"/>
      <c r="V36" s="10"/>
      <c r="W36" s="10"/>
      <c r="X36" s="10"/>
      <c r="Y36" s="1099"/>
      <c r="Z36" s="10"/>
      <c r="AA36" s="1099"/>
      <c r="AB36" s="10"/>
      <c r="AC36" s="1102"/>
      <c r="AD36" s="10"/>
      <c r="AE36" s="1102"/>
      <c r="AF36" s="10"/>
      <c r="AG36" s="1102" t="s">
        <v>585</v>
      </c>
      <c r="AH36" s="10"/>
      <c r="AI36" s="1102"/>
      <c r="AJ36" s="10"/>
      <c r="AK36" s="10"/>
      <c r="AL36" s="10"/>
      <c r="AM36" s="10"/>
      <c r="AN36" s="10"/>
      <c r="AO36" s="10"/>
      <c r="AP36" s="10"/>
      <c r="AQ36" s="10"/>
    </row>
    <row r="37" spans="2:43" s="7" customFormat="1" ht="13.5" customHeight="1">
      <c r="B37" s="10" t="s">
        <v>581</v>
      </c>
      <c r="C37" s="10"/>
      <c r="D37" s="10"/>
      <c r="E37" s="220"/>
      <c r="F37" s="15"/>
      <c r="G37" s="220"/>
      <c r="H37" s="15"/>
      <c r="I37" s="220"/>
      <c r="J37" s="15"/>
      <c r="K37" s="220"/>
      <c r="L37" s="15"/>
      <c r="M37" s="220"/>
      <c r="N37" s="15"/>
      <c r="O37" s="220"/>
      <c r="P37" s="15"/>
      <c r="Q37" s="220"/>
      <c r="R37" s="10"/>
      <c r="S37" s="220"/>
      <c r="T37" s="10"/>
      <c r="U37" s="220"/>
      <c r="V37" s="10"/>
      <c r="W37" s="220"/>
      <c r="X37" s="10"/>
      <c r="Y37" s="1099"/>
      <c r="Z37" s="10"/>
      <c r="AA37" s="1099"/>
      <c r="AB37" s="10"/>
      <c r="AC37" s="1102"/>
      <c r="AD37" s="10"/>
      <c r="AE37" s="1102"/>
      <c r="AF37" s="10"/>
      <c r="AG37" s="1102"/>
      <c r="AH37" s="10"/>
      <c r="AI37" s="1102"/>
      <c r="AJ37" s="10"/>
      <c r="AK37" s="10"/>
      <c r="AL37" s="10"/>
      <c r="AM37" s="1103"/>
      <c r="AO37" s="1104"/>
      <c r="AQ37" s="10"/>
    </row>
    <row r="38" spans="2:43" s="7" customFormat="1">
      <c r="B38" s="10"/>
      <c r="C38" s="10"/>
      <c r="D38" s="10"/>
      <c r="E38" s="15"/>
      <c r="F38" s="15"/>
      <c r="G38" s="15"/>
      <c r="H38" s="15"/>
      <c r="I38" s="15"/>
      <c r="J38" s="15"/>
      <c r="K38" s="15"/>
      <c r="L38" s="15"/>
      <c r="M38" s="15"/>
      <c r="N38" s="15"/>
      <c r="O38" s="15"/>
      <c r="P38" s="15"/>
      <c r="Q38" s="15"/>
      <c r="R38" s="10"/>
      <c r="S38" s="15"/>
      <c r="T38" s="10"/>
      <c r="U38" s="15"/>
      <c r="V38" s="10"/>
      <c r="W38" s="15"/>
      <c r="X38" s="10"/>
      <c r="Y38" s="10"/>
      <c r="Z38" s="10"/>
      <c r="AA38" s="1099"/>
      <c r="AB38" s="10"/>
      <c r="AC38" s="1102"/>
      <c r="AD38" s="10"/>
      <c r="AE38" s="1102"/>
      <c r="AF38" s="10"/>
      <c r="AG38" s="1102"/>
      <c r="AH38" s="10"/>
      <c r="AI38" s="1102"/>
      <c r="AJ38" s="10"/>
      <c r="AK38" s="10"/>
      <c r="AL38" s="10"/>
      <c r="AM38" s="1103"/>
      <c r="AO38" s="1104"/>
      <c r="AQ38" s="10"/>
    </row>
    <row r="39" spans="2:43" s="7" customFormat="1" ht="13.5" customHeight="1">
      <c r="B39" s="10" t="s">
        <v>582</v>
      </c>
      <c r="C39" s="10"/>
      <c r="D39" s="10"/>
      <c r="E39" s="220"/>
      <c r="F39" s="15"/>
      <c r="G39" s="220"/>
      <c r="H39" s="15"/>
      <c r="I39" s="220"/>
      <c r="J39" s="15"/>
      <c r="K39" s="220"/>
      <c r="L39" s="15"/>
      <c r="M39" s="220"/>
      <c r="N39" s="15"/>
      <c r="O39" s="220"/>
      <c r="P39" s="15"/>
      <c r="Q39" s="220"/>
      <c r="R39" s="10"/>
      <c r="S39" s="220"/>
      <c r="T39" s="10"/>
      <c r="U39" s="220"/>
      <c r="V39" s="10"/>
      <c r="W39" s="220"/>
      <c r="X39" s="10"/>
      <c r="Y39" s="220"/>
      <c r="Z39" s="10"/>
      <c r="AA39" s="1099"/>
      <c r="AB39" s="10"/>
      <c r="AC39" s="1102"/>
      <c r="AD39" s="10"/>
      <c r="AE39" s="1102"/>
      <c r="AF39" s="10"/>
      <c r="AG39" s="1102"/>
      <c r="AH39" s="10"/>
      <c r="AI39" s="1102"/>
      <c r="AJ39" s="10"/>
      <c r="AK39" s="1102" t="s">
        <v>587</v>
      </c>
      <c r="AL39" s="10"/>
      <c r="AM39" s="1103"/>
      <c r="AO39" s="1104"/>
      <c r="AQ39" s="10"/>
    </row>
    <row r="40" spans="2:43" s="7" customFormat="1">
      <c r="B40" s="10"/>
      <c r="C40" s="10"/>
      <c r="D40" s="10"/>
      <c r="E40" s="15"/>
      <c r="F40" s="15"/>
      <c r="G40" s="15"/>
      <c r="H40" s="15"/>
      <c r="I40" s="15"/>
      <c r="J40" s="15"/>
      <c r="K40" s="15"/>
      <c r="L40" s="15"/>
      <c r="M40" s="15"/>
      <c r="N40" s="15"/>
      <c r="O40" s="15"/>
      <c r="P40" s="15"/>
      <c r="Q40" s="15"/>
      <c r="R40" s="10"/>
      <c r="S40" s="15"/>
      <c r="T40" s="10"/>
      <c r="U40" s="15"/>
      <c r="V40" s="10"/>
      <c r="W40" s="15"/>
      <c r="X40" s="10"/>
      <c r="Y40" s="15"/>
      <c r="Z40" s="10"/>
      <c r="AA40" s="10"/>
      <c r="AB40" s="10"/>
      <c r="AC40" s="1102"/>
      <c r="AD40" s="10"/>
      <c r="AE40" s="1102"/>
      <c r="AF40" s="10"/>
      <c r="AG40" s="1102"/>
      <c r="AH40" s="10"/>
      <c r="AI40" s="1102"/>
      <c r="AJ40" s="10"/>
      <c r="AK40" s="1102"/>
      <c r="AL40" s="10"/>
      <c r="AM40" s="1103"/>
      <c r="AO40" s="1104"/>
      <c r="AQ40" s="10"/>
    </row>
    <row r="41" spans="2:43" s="7" customFormat="1" ht="13.5" customHeight="1">
      <c r="B41" s="10" t="s">
        <v>583</v>
      </c>
      <c r="C41" s="10"/>
      <c r="D41" s="10"/>
      <c r="E41" s="220"/>
      <c r="F41" s="15"/>
      <c r="G41" s="220"/>
      <c r="H41" s="15"/>
      <c r="I41" s="220"/>
      <c r="J41" s="15"/>
      <c r="K41" s="220"/>
      <c r="L41" s="15"/>
      <c r="M41" s="220"/>
      <c r="N41" s="15"/>
      <c r="O41" s="220"/>
      <c r="P41" s="15"/>
      <c r="Q41" s="220"/>
      <c r="R41" s="10"/>
      <c r="S41" s="220"/>
      <c r="T41" s="10"/>
      <c r="U41" s="220"/>
      <c r="V41" s="10"/>
      <c r="W41" s="220"/>
      <c r="X41" s="10"/>
      <c r="Y41" s="220"/>
      <c r="Z41" s="10"/>
      <c r="AA41" s="220"/>
      <c r="AB41" s="10"/>
      <c r="AC41" s="1102"/>
      <c r="AD41" s="10"/>
      <c r="AE41" s="1102"/>
      <c r="AF41" s="10"/>
      <c r="AG41" s="1102"/>
      <c r="AH41" s="10"/>
      <c r="AI41" s="1102"/>
      <c r="AJ41" s="10"/>
      <c r="AK41" s="1102"/>
      <c r="AL41" s="10"/>
      <c r="AM41" s="1103"/>
      <c r="AO41" s="1104"/>
      <c r="AQ41" s="10"/>
    </row>
    <row r="42" spans="2:43" s="7" customFormat="1">
      <c r="B42" s="10"/>
      <c r="C42" s="10"/>
      <c r="D42" s="10"/>
      <c r="E42" s="15"/>
      <c r="F42" s="15"/>
      <c r="G42" s="15"/>
      <c r="H42" s="15"/>
      <c r="I42" s="15"/>
      <c r="J42" s="15"/>
      <c r="K42" s="15"/>
      <c r="L42" s="15"/>
      <c r="M42" s="15"/>
      <c r="N42" s="15"/>
      <c r="O42" s="15"/>
      <c r="P42" s="15"/>
      <c r="Q42" s="15"/>
      <c r="R42" s="10"/>
      <c r="S42" s="15"/>
      <c r="T42" s="10"/>
      <c r="U42" s="15"/>
      <c r="V42" s="10"/>
      <c r="W42" s="15"/>
      <c r="X42" s="10"/>
      <c r="Y42" s="15"/>
      <c r="Z42" s="10"/>
      <c r="AA42" s="15"/>
      <c r="AB42" s="10"/>
      <c r="AC42" s="10"/>
      <c r="AD42" s="10"/>
      <c r="AE42" s="1102"/>
      <c r="AF42" s="10"/>
      <c r="AG42" s="1102"/>
      <c r="AH42" s="10"/>
      <c r="AI42" s="1102"/>
      <c r="AJ42" s="10"/>
      <c r="AK42" s="1102"/>
      <c r="AL42" s="10"/>
      <c r="AM42" s="1103"/>
      <c r="AO42" s="1104"/>
      <c r="AQ42" s="10"/>
    </row>
    <row r="43" spans="2:43" s="7" customFormat="1" ht="13.5" customHeight="1">
      <c r="B43" s="10" t="s">
        <v>584</v>
      </c>
      <c r="C43" s="10"/>
      <c r="D43" s="10"/>
      <c r="E43" s="220"/>
      <c r="F43" s="15"/>
      <c r="G43" s="220"/>
      <c r="H43" s="15"/>
      <c r="I43" s="220"/>
      <c r="J43" s="15"/>
      <c r="K43" s="220"/>
      <c r="L43" s="15"/>
      <c r="M43" s="220"/>
      <c r="N43" s="15"/>
      <c r="O43" s="220"/>
      <c r="P43" s="15"/>
      <c r="Q43" s="220"/>
      <c r="R43" s="10"/>
      <c r="S43" s="220"/>
      <c r="T43" s="10"/>
      <c r="U43" s="220"/>
      <c r="V43" s="10"/>
      <c r="W43" s="220"/>
      <c r="X43" s="10"/>
      <c r="Y43" s="220"/>
      <c r="Z43" s="10"/>
      <c r="AA43" s="220"/>
      <c r="AB43" s="10"/>
      <c r="AC43" s="220"/>
      <c r="AD43" s="10"/>
      <c r="AE43" s="1102"/>
      <c r="AF43" s="10"/>
      <c r="AG43" s="1102"/>
      <c r="AH43" s="10"/>
      <c r="AI43" s="1102"/>
      <c r="AJ43" s="10"/>
      <c r="AK43" s="1102"/>
      <c r="AL43" s="10"/>
      <c r="AM43" s="1103"/>
      <c r="AO43" s="1104"/>
      <c r="AQ43" s="10"/>
    </row>
    <row r="44" spans="2:43" s="7" customFormat="1">
      <c r="B44" s="10"/>
      <c r="C44" s="10"/>
      <c r="D44" s="10"/>
      <c r="E44" s="15"/>
      <c r="F44" s="15"/>
      <c r="G44" s="15"/>
      <c r="H44" s="15"/>
      <c r="I44" s="15"/>
      <c r="J44" s="15"/>
      <c r="K44" s="15"/>
      <c r="L44" s="15"/>
      <c r="M44" s="15"/>
      <c r="N44" s="15"/>
      <c r="O44" s="15"/>
      <c r="P44" s="15"/>
      <c r="Q44" s="15"/>
      <c r="R44" s="10"/>
      <c r="S44" s="15"/>
      <c r="T44" s="10"/>
      <c r="U44" s="15"/>
      <c r="V44" s="10"/>
      <c r="W44" s="15"/>
      <c r="X44" s="10"/>
      <c r="Y44" s="15"/>
      <c r="Z44" s="10"/>
      <c r="AA44" s="15"/>
      <c r="AB44" s="10"/>
      <c r="AC44" s="15"/>
      <c r="AD44" s="10"/>
      <c r="AE44" s="10"/>
      <c r="AF44" s="10"/>
      <c r="AG44" s="1102"/>
      <c r="AH44" s="10"/>
      <c r="AI44" s="1102"/>
      <c r="AJ44" s="10"/>
      <c r="AK44" s="1102"/>
      <c r="AL44" s="10"/>
      <c r="AM44" s="1103"/>
      <c r="AO44" s="1104"/>
      <c r="AQ44" s="10"/>
    </row>
    <row r="45" spans="2:43" s="7" customFormat="1" ht="13.5" customHeight="1">
      <c r="B45" s="10" t="s">
        <v>585</v>
      </c>
      <c r="C45" s="10"/>
      <c r="D45" s="10"/>
      <c r="E45" s="220"/>
      <c r="F45" s="15"/>
      <c r="G45" s="220"/>
      <c r="H45" s="15"/>
      <c r="I45" s="220"/>
      <c r="J45" s="15"/>
      <c r="K45" s="220"/>
      <c r="L45" s="15"/>
      <c r="M45" s="220"/>
      <c r="N45" s="15"/>
      <c r="O45" s="220"/>
      <c r="P45" s="15"/>
      <c r="Q45" s="220"/>
      <c r="R45" s="10"/>
      <c r="S45" s="220"/>
      <c r="T45" s="10"/>
      <c r="U45" s="220"/>
      <c r="V45" s="10"/>
      <c r="W45" s="220"/>
      <c r="X45" s="10"/>
      <c r="Y45" s="220"/>
      <c r="Z45" s="10"/>
      <c r="AA45" s="220"/>
      <c r="AB45" s="10"/>
      <c r="AC45" s="220"/>
      <c r="AD45" s="10"/>
      <c r="AE45" s="220"/>
      <c r="AF45" s="10"/>
      <c r="AG45" s="1102"/>
      <c r="AH45" s="10"/>
      <c r="AI45" s="1102"/>
      <c r="AJ45" s="10"/>
      <c r="AK45" s="1102"/>
      <c r="AL45" s="10"/>
      <c r="AM45" s="1103"/>
      <c r="AO45" s="1104"/>
      <c r="AQ45" s="10"/>
    </row>
    <row r="46" spans="2:43" s="7" customFormat="1">
      <c r="B46" s="10"/>
      <c r="C46" s="10"/>
      <c r="D46" s="10"/>
      <c r="E46" s="15"/>
      <c r="F46" s="15"/>
      <c r="G46" s="15"/>
      <c r="H46" s="15"/>
      <c r="I46" s="15"/>
      <c r="J46" s="15"/>
      <c r="K46" s="15"/>
      <c r="L46" s="15"/>
      <c r="M46" s="15"/>
      <c r="N46" s="15"/>
      <c r="O46" s="15"/>
      <c r="P46" s="15"/>
      <c r="Q46" s="15"/>
      <c r="R46" s="10"/>
      <c r="S46" s="15"/>
      <c r="T46" s="10"/>
      <c r="U46" s="15"/>
      <c r="V46" s="10"/>
      <c r="W46" s="15"/>
      <c r="X46" s="10"/>
      <c r="Y46" s="15"/>
      <c r="Z46" s="10"/>
      <c r="AA46" s="15"/>
      <c r="AB46" s="10"/>
      <c r="AC46" s="15"/>
      <c r="AD46" s="10"/>
      <c r="AE46" s="15"/>
      <c r="AF46" s="10"/>
      <c r="AG46" s="10"/>
      <c r="AH46" s="10"/>
      <c r="AI46" s="1102"/>
      <c r="AJ46" s="10"/>
      <c r="AK46" s="1102"/>
      <c r="AL46" s="10"/>
      <c r="AM46" s="1103"/>
      <c r="AO46" s="1104"/>
      <c r="AQ46" s="10"/>
    </row>
    <row r="47" spans="2:43" s="7" customFormat="1" ht="13.5" customHeight="1">
      <c r="B47" s="10" t="s">
        <v>586</v>
      </c>
      <c r="C47" s="10"/>
      <c r="D47" s="10"/>
      <c r="E47" s="220"/>
      <c r="F47" s="15"/>
      <c r="G47" s="220"/>
      <c r="H47" s="15"/>
      <c r="I47" s="220"/>
      <c r="J47" s="15"/>
      <c r="K47" s="220"/>
      <c r="L47" s="15"/>
      <c r="M47" s="220"/>
      <c r="N47" s="15"/>
      <c r="O47" s="220"/>
      <c r="P47" s="15"/>
      <c r="Q47" s="220"/>
      <c r="R47" s="10"/>
      <c r="S47" s="220"/>
      <c r="T47" s="10"/>
      <c r="U47" s="220"/>
      <c r="V47" s="10"/>
      <c r="W47" s="220"/>
      <c r="X47" s="10"/>
      <c r="Y47" s="220"/>
      <c r="Z47" s="10"/>
      <c r="AA47" s="220"/>
      <c r="AB47" s="10"/>
      <c r="AC47" s="220"/>
      <c r="AD47" s="10"/>
      <c r="AE47" s="220"/>
      <c r="AF47" s="10"/>
      <c r="AG47" s="220"/>
      <c r="AH47" s="10"/>
      <c r="AI47" s="1102"/>
      <c r="AJ47" s="10"/>
      <c r="AK47" s="1102"/>
      <c r="AL47" s="10"/>
      <c r="AM47" s="1103"/>
      <c r="AO47" s="1104"/>
      <c r="AQ47" s="10"/>
    </row>
    <row r="48" spans="2:43" s="7" customFormat="1">
      <c r="B48" s="10"/>
      <c r="C48" s="10"/>
      <c r="D48" s="10"/>
      <c r="E48" s="15"/>
      <c r="F48" s="15"/>
      <c r="G48" s="15"/>
      <c r="H48" s="15"/>
      <c r="I48" s="15"/>
      <c r="J48" s="15"/>
      <c r="K48" s="15"/>
      <c r="L48" s="15"/>
      <c r="M48" s="15"/>
      <c r="N48" s="15"/>
      <c r="O48" s="15"/>
      <c r="P48" s="15"/>
      <c r="Q48" s="15"/>
      <c r="R48" s="10"/>
      <c r="S48" s="15"/>
      <c r="T48" s="10"/>
      <c r="U48" s="15"/>
      <c r="V48" s="10"/>
      <c r="W48" s="15"/>
      <c r="X48" s="10"/>
      <c r="Y48" s="15"/>
      <c r="Z48" s="10"/>
      <c r="AA48" s="15"/>
      <c r="AB48" s="10"/>
      <c r="AC48" s="15"/>
      <c r="AD48" s="10"/>
      <c r="AE48" s="15"/>
      <c r="AF48" s="10"/>
      <c r="AG48" s="15"/>
      <c r="AH48" s="10"/>
      <c r="AI48" s="10"/>
      <c r="AJ48" s="10"/>
      <c r="AK48" s="1102"/>
      <c r="AL48" s="10"/>
      <c r="AM48" s="1099" t="s">
        <v>30</v>
      </c>
      <c r="AO48" s="1104"/>
      <c r="AQ48" s="10"/>
    </row>
    <row r="49" spans="1:43" s="7" customFormat="1" ht="13.5" customHeight="1">
      <c r="B49" s="10" t="s">
        <v>587</v>
      </c>
      <c r="C49" s="10"/>
      <c r="D49" s="10"/>
      <c r="E49" s="220"/>
      <c r="F49" s="15"/>
      <c r="G49" s="220"/>
      <c r="H49" s="15"/>
      <c r="I49" s="220"/>
      <c r="J49" s="15"/>
      <c r="K49" s="220"/>
      <c r="L49" s="15"/>
      <c r="M49" s="220"/>
      <c r="N49" s="15"/>
      <c r="O49" s="220"/>
      <c r="P49" s="15"/>
      <c r="Q49" s="220"/>
      <c r="R49" s="10"/>
      <c r="S49" s="220"/>
      <c r="T49" s="10"/>
      <c r="U49" s="220"/>
      <c r="V49" s="10"/>
      <c r="W49" s="220"/>
      <c r="X49" s="10"/>
      <c r="Y49" s="220"/>
      <c r="Z49" s="10"/>
      <c r="AA49" s="220"/>
      <c r="AB49" s="10"/>
      <c r="AC49" s="220"/>
      <c r="AD49" s="10"/>
      <c r="AE49" s="220"/>
      <c r="AF49" s="10"/>
      <c r="AG49" s="220"/>
      <c r="AH49" s="10"/>
      <c r="AI49" s="220"/>
      <c r="AJ49" s="10"/>
      <c r="AK49" s="1102"/>
      <c r="AL49" s="10"/>
      <c r="AM49" s="1099"/>
      <c r="AO49" s="1104"/>
      <c r="AQ49" s="10"/>
    </row>
    <row r="50" spans="1:43" s="7" customFormat="1">
      <c r="B50" s="10"/>
      <c r="C50" s="10"/>
      <c r="D50" s="10"/>
      <c r="E50" s="15"/>
      <c r="F50" s="15"/>
      <c r="G50" s="15"/>
      <c r="H50" s="15"/>
      <c r="I50" s="15"/>
      <c r="J50" s="15"/>
      <c r="K50" s="15"/>
      <c r="L50" s="15"/>
      <c r="M50" s="15"/>
      <c r="N50" s="15"/>
      <c r="O50" s="15"/>
      <c r="P50" s="15"/>
      <c r="Q50" s="15"/>
      <c r="R50" s="10"/>
      <c r="S50" s="15"/>
      <c r="T50" s="10"/>
      <c r="U50" s="15"/>
      <c r="V50" s="10"/>
      <c r="W50" s="15"/>
      <c r="X50" s="10"/>
      <c r="Y50" s="15"/>
      <c r="Z50" s="10"/>
      <c r="AA50" s="15"/>
      <c r="AB50" s="10"/>
      <c r="AC50" s="15"/>
      <c r="AD50" s="10"/>
      <c r="AE50" s="15"/>
      <c r="AF50" s="10"/>
      <c r="AG50" s="15"/>
      <c r="AH50" s="10"/>
      <c r="AI50" s="15"/>
      <c r="AJ50" s="10"/>
      <c r="AK50" s="10"/>
      <c r="AL50" s="10"/>
      <c r="AM50" s="1099"/>
      <c r="AO50" s="1099" t="s">
        <v>30</v>
      </c>
      <c r="AQ50" s="10"/>
    </row>
    <row r="51" spans="1:43" s="7" customFormat="1" ht="13.5" customHeight="1">
      <c r="B51" s="10" t="s">
        <v>27</v>
      </c>
      <c r="C51" s="213"/>
      <c r="D51" s="10"/>
      <c r="E51" s="220"/>
      <c r="F51" s="15"/>
      <c r="G51" s="220"/>
      <c r="H51" s="15"/>
      <c r="I51" s="220"/>
      <c r="J51" s="15"/>
      <c r="K51" s="220"/>
      <c r="L51" s="15"/>
      <c r="M51" s="220"/>
      <c r="N51" s="15"/>
      <c r="O51" s="220"/>
      <c r="P51" s="15"/>
      <c r="Q51" s="220"/>
      <c r="R51" s="10"/>
      <c r="S51" s="220"/>
      <c r="T51" s="10"/>
      <c r="U51" s="220"/>
      <c r="V51" s="10"/>
      <c r="W51" s="220"/>
      <c r="X51" s="10"/>
      <c r="Y51" s="220"/>
      <c r="Z51" s="10"/>
      <c r="AA51" s="220"/>
      <c r="AB51" s="10"/>
      <c r="AC51" s="220"/>
      <c r="AD51" s="10"/>
      <c r="AE51" s="220"/>
      <c r="AF51" s="10"/>
      <c r="AG51" s="220"/>
      <c r="AH51" s="10"/>
      <c r="AI51" s="220"/>
      <c r="AJ51" s="10"/>
      <c r="AK51" s="220"/>
      <c r="AL51" s="10"/>
      <c r="AM51" s="1099"/>
      <c r="AO51" s="1099"/>
      <c r="AQ51" s="10"/>
    </row>
    <row r="52" spans="1:43" s="7" customFormat="1" ht="12.75" customHeight="1">
      <c r="B52" s="10"/>
      <c r="C52" s="22"/>
      <c r="D52" s="10"/>
      <c r="E52" s="15"/>
      <c r="F52" s="15"/>
      <c r="G52" s="15"/>
      <c r="H52" s="15"/>
      <c r="I52" s="15"/>
      <c r="J52" s="15"/>
      <c r="K52" s="15"/>
      <c r="L52" s="15"/>
      <c r="M52" s="15"/>
      <c r="N52" s="15"/>
      <c r="O52" s="15"/>
      <c r="P52" s="15"/>
      <c r="Q52" s="15"/>
      <c r="R52" s="10"/>
      <c r="S52" s="15"/>
      <c r="T52" s="10"/>
      <c r="U52" s="15"/>
      <c r="V52" s="10"/>
      <c r="W52" s="15"/>
      <c r="X52" s="10"/>
      <c r="Y52" s="15"/>
      <c r="Z52" s="10"/>
      <c r="AA52" s="15"/>
      <c r="AB52" s="10"/>
      <c r="AC52" s="15"/>
      <c r="AD52" s="10"/>
      <c r="AE52" s="15"/>
      <c r="AF52" s="10"/>
      <c r="AG52" s="15"/>
      <c r="AH52" s="10"/>
      <c r="AI52" s="15"/>
      <c r="AJ52" s="10"/>
      <c r="AK52" s="15"/>
      <c r="AL52" s="10"/>
      <c r="AM52" s="128"/>
      <c r="AN52" s="10"/>
      <c r="AO52" s="1099"/>
      <c r="AQ52" s="10"/>
    </row>
    <row r="53" spans="1:43" s="7" customFormat="1" ht="13.5" customHeight="1">
      <c r="B53" s="10" t="s">
        <v>27</v>
      </c>
      <c r="C53" s="213"/>
      <c r="D53" s="10"/>
      <c r="E53" s="220"/>
      <c r="F53" s="15"/>
      <c r="G53" s="220"/>
      <c r="H53" s="15"/>
      <c r="I53" s="220"/>
      <c r="J53" s="15"/>
      <c r="K53" s="220"/>
      <c r="L53" s="15"/>
      <c r="M53" s="220"/>
      <c r="N53" s="15"/>
      <c r="O53" s="220"/>
      <c r="P53" s="15"/>
      <c r="Q53" s="220"/>
      <c r="R53" s="10"/>
      <c r="S53" s="220"/>
      <c r="T53" s="10"/>
      <c r="U53" s="220"/>
      <c r="V53" s="10"/>
      <c r="W53" s="220"/>
      <c r="X53" s="10"/>
      <c r="Y53" s="220"/>
      <c r="Z53" s="10"/>
      <c r="AA53" s="220"/>
      <c r="AB53" s="10"/>
      <c r="AC53" s="220"/>
      <c r="AD53" s="10"/>
      <c r="AE53" s="220"/>
      <c r="AF53" s="10"/>
      <c r="AG53" s="220"/>
      <c r="AH53" s="10"/>
      <c r="AI53" s="220"/>
      <c r="AJ53" s="10"/>
      <c r="AK53" s="220"/>
      <c r="AL53" s="10"/>
      <c r="AM53" s="220"/>
      <c r="AN53" s="10"/>
      <c r="AO53" s="1099"/>
    </row>
    <row r="54" spans="1:43" s="7" customFormat="1" ht="13.5" customHeight="1">
      <c r="B54" s="10"/>
      <c r="C54" s="275"/>
      <c r="D54" s="10"/>
      <c r="E54" s="15"/>
      <c r="F54" s="15"/>
      <c r="G54" s="15"/>
      <c r="H54" s="15"/>
      <c r="I54" s="15"/>
      <c r="J54" s="15"/>
      <c r="K54" s="15"/>
      <c r="L54" s="15"/>
      <c r="M54" s="15"/>
      <c r="N54" s="15"/>
      <c r="O54" s="15"/>
      <c r="P54" s="15"/>
      <c r="Q54" s="15"/>
      <c r="R54" s="10"/>
      <c r="S54" s="15"/>
      <c r="T54" s="10"/>
      <c r="U54" s="15"/>
      <c r="V54" s="10"/>
      <c r="W54" s="15"/>
      <c r="X54" s="10"/>
      <c r="Y54" s="15"/>
      <c r="Z54" s="10"/>
      <c r="AA54" s="15"/>
      <c r="AB54" s="10"/>
      <c r="AC54" s="15"/>
      <c r="AD54" s="10"/>
      <c r="AE54" s="15"/>
      <c r="AF54" s="10"/>
      <c r="AG54" s="15"/>
      <c r="AH54" s="10"/>
      <c r="AI54" s="15"/>
      <c r="AJ54" s="10"/>
      <c r="AK54" s="15"/>
      <c r="AL54" s="10"/>
      <c r="AM54" s="15"/>
      <c r="AN54" s="10"/>
      <c r="AO54" s="10"/>
      <c r="AP54" s="128"/>
    </row>
    <row r="55" spans="1:43" s="7" customFormat="1" ht="13.5" customHeight="1" thickBot="1">
      <c r="A55" s="15"/>
      <c r="B55" s="15"/>
      <c r="C55" s="15"/>
      <c r="D55" s="15"/>
      <c r="E55" s="15"/>
      <c r="F55" s="15"/>
      <c r="G55" s="15"/>
      <c r="H55" s="15"/>
      <c r="I55" s="15"/>
      <c r="J55" s="15"/>
      <c r="K55" s="15"/>
      <c r="L55" s="15"/>
      <c r="M55" s="15"/>
      <c r="N55" s="15"/>
      <c r="O55" s="15"/>
      <c r="P55" s="15"/>
      <c r="Q55" s="15"/>
      <c r="R55" s="10"/>
      <c r="S55" s="15"/>
      <c r="T55" s="10"/>
      <c r="U55" s="15"/>
      <c r="V55" s="10"/>
      <c r="W55" s="15"/>
      <c r="X55" s="10"/>
      <c r="Y55" s="15"/>
      <c r="Z55" s="10"/>
      <c r="AA55" s="15"/>
      <c r="AB55" s="10"/>
      <c r="AC55" s="15"/>
      <c r="AD55" s="10"/>
      <c r="AE55" s="15"/>
      <c r="AF55" s="10"/>
      <c r="AG55" s="15"/>
      <c r="AH55" s="10"/>
      <c r="AI55" s="15"/>
      <c r="AJ55" s="10"/>
      <c r="AK55" s="15"/>
      <c r="AL55" s="10"/>
      <c r="AM55" s="15"/>
      <c r="AN55" s="10"/>
      <c r="AO55" s="10"/>
      <c r="AP55" s="128"/>
    </row>
    <row r="56" spans="1:43" s="7" customFormat="1" ht="13.5" customHeight="1" thickTop="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100" t="s">
        <v>1</v>
      </c>
      <c r="AL56" s="1100"/>
      <c r="AM56" s="1100"/>
      <c r="AN56" s="1100"/>
      <c r="AO56" s="1100"/>
      <c r="AP56" s="1100"/>
    </row>
    <row r="57" spans="1:43" s="7" customFormat="1" ht="13.5" customHeight="1">
      <c r="B57" s="597"/>
      <c r="C57"/>
      <c r="D57" s="10"/>
      <c r="E57" s="15"/>
      <c r="F57" s="15"/>
      <c r="G57" s="15"/>
      <c r="H57" s="15"/>
      <c r="I57" s="15"/>
      <c r="J57" s="15"/>
      <c r="K57" s="15"/>
      <c r="L57" s="15"/>
      <c r="M57" s="15"/>
      <c r="N57" s="15"/>
      <c r="O57" s="15"/>
      <c r="P57" s="15"/>
      <c r="Q57" s="15"/>
      <c r="R57" s="10"/>
      <c r="S57" s="15"/>
      <c r="T57" s="10"/>
      <c r="U57" s="15"/>
      <c r="V57" s="10"/>
      <c r="W57" s="15"/>
      <c r="X57" s="10"/>
      <c r="Y57" s="15"/>
      <c r="Z57" s="10"/>
      <c r="AA57" s="15"/>
      <c r="AB57" s="10"/>
      <c r="AC57" s="15"/>
      <c r="AD57" s="10"/>
      <c r="AE57" s="15"/>
      <c r="AF57" s="10"/>
      <c r="AG57" s="15"/>
      <c r="AH57" s="10"/>
      <c r="AI57" s="15"/>
      <c r="AJ57" s="10"/>
      <c r="AK57" s="15"/>
      <c r="AL57" s="10"/>
      <c r="AM57" s="15"/>
      <c r="AN57" s="10"/>
      <c r="AO57" s="10"/>
      <c r="AP57" s="128"/>
    </row>
    <row r="58" spans="1:43" s="7" customFormat="1" ht="13.5" customHeight="1">
      <c r="B58" s="597"/>
      <c r="C58"/>
      <c r="D58" s="10"/>
      <c r="E58" s="15"/>
      <c r="F58" s="15"/>
      <c r="G58" s="15"/>
      <c r="H58" s="15"/>
      <c r="I58" s="15"/>
      <c r="J58" s="15"/>
      <c r="K58" s="15"/>
      <c r="L58" s="15"/>
      <c r="M58" s="15"/>
      <c r="N58" s="15"/>
      <c r="O58" s="15"/>
      <c r="P58" s="15"/>
      <c r="Q58" s="15"/>
      <c r="R58" s="10"/>
      <c r="S58" s="15"/>
      <c r="T58" s="10"/>
      <c r="U58" s="15"/>
      <c r="V58" s="10"/>
      <c r="W58" s="15"/>
      <c r="X58" s="10"/>
      <c r="Y58" s="15"/>
      <c r="Z58" s="10"/>
      <c r="AA58" s="15"/>
      <c r="AB58" s="10"/>
      <c r="AC58" s="15"/>
      <c r="AD58" s="10"/>
      <c r="AE58" s="15"/>
      <c r="AF58" s="10"/>
      <c r="AG58" s="15"/>
      <c r="AH58" s="10"/>
      <c r="AI58" s="15"/>
      <c r="AJ58" s="10"/>
      <c r="AK58" s="15"/>
      <c r="AL58" s="10"/>
      <c r="AM58" s="15"/>
      <c r="AN58" s="10"/>
      <c r="AO58" s="10"/>
      <c r="AP58" s="128"/>
    </row>
    <row r="59" spans="1:43" s="7" customFormat="1" ht="13.5" customHeight="1">
      <c r="B59" s="597"/>
      <c r="C59"/>
      <c r="D59" s="10"/>
      <c r="E59" s="15"/>
      <c r="F59" s="15"/>
      <c r="G59" s="15"/>
      <c r="H59" s="15"/>
      <c r="I59" s="15"/>
      <c r="J59" s="15"/>
      <c r="K59" s="15"/>
      <c r="L59" s="15"/>
      <c r="M59" s="15"/>
      <c r="N59" s="15"/>
      <c r="O59" s="15"/>
      <c r="P59" s="15"/>
      <c r="Q59" s="15"/>
      <c r="R59" s="10"/>
      <c r="S59" s="15"/>
      <c r="T59" s="10"/>
      <c r="U59" s="15"/>
      <c r="V59" s="10"/>
      <c r="W59" s="15"/>
      <c r="X59" s="10"/>
      <c r="Y59" s="15"/>
      <c r="Z59" s="10"/>
      <c r="AA59" s="15"/>
      <c r="AB59" s="10"/>
      <c r="AC59" s="15"/>
      <c r="AD59" s="10"/>
      <c r="AE59" s="15"/>
      <c r="AF59" s="10"/>
      <c r="AG59" s="15"/>
      <c r="AH59" s="10"/>
      <c r="AI59" s="15"/>
      <c r="AJ59" s="10"/>
      <c r="AK59" s="15"/>
      <c r="AL59" s="10"/>
      <c r="AM59" s="15"/>
      <c r="AN59" s="10"/>
      <c r="AO59" s="10"/>
      <c r="AP59" s="128"/>
    </row>
    <row r="60" spans="1:43" s="7" customFormat="1" ht="13.5" customHeight="1">
      <c r="B60" s="597"/>
      <c r="C60"/>
      <c r="D60" s="10"/>
      <c r="E60" s="15"/>
      <c r="F60" s="15"/>
      <c r="G60" s="15"/>
      <c r="H60" s="15"/>
      <c r="I60" s="15"/>
      <c r="J60" s="15"/>
      <c r="K60" s="15"/>
      <c r="L60" s="15"/>
      <c r="M60" s="15"/>
      <c r="N60" s="15"/>
      <c r="O60" s="15"/>
      <c r="P60" s="15"/>
      <c r="Q60" s="15"/>
      <c r="R60" s="10"/>
      <c r="S60" s="15"/>
      <c r="T60" s="10"/>
      <c r="U60" s="15"/>
      <c r="V60" s="10"/>
      <c r="W60" s="15"/>
      <c r="X60" s="10"/>
      <c r="Y60" s="15"/>
      <c r="Z60" s="10"/>
      <c r="AA60" s="15"/>
      <c r="AB60" s="10"/>
      <c r="AC60" s="15"/>
      <c r="AD60" s="10"/>
      <c r="AE60" s="15"/>
      <c r="AF60" s="10"/>
      <c r="AG60" s="15"/>
      <c r="AH60" s="10"/>
      <c r="AI60" s="15"/>
      <c r="AJ60" s="10"/>
      <c r="AK60" s="15"/>
      <c r="AL60" s="10"/>
      <c r="AM60" s="15"/>
      <c r="AN60" s="10"/>
      <c r="AO60" s="10"/>
      <c r="AP60" s="128"/>
    </row>
    <row r="61" spans="1:43" s="7" customFormat="1" ht="13.5" customHeight="1">
      <c r="B61" s="597"/>
      <c r="C61"/>
      <c r="D61" s="10"/>
      <c r="E61" s="15"/>
      <c r="F61" s="15"/>
      <c r="G61" s="15"/>
      <c r="H61" s="15"/>
      <c r="I61" s="15"/>
      <c r="J61" s="15"/>
      <c r="K61" s="15"/>
      <c r="L61" s="15"/>
      <c r="M61" s="15"/>
      <c r="N61" s="15"/>
      <c r="O61" s="15"/>
      <c r="P61" s="15"/>
      <c r="Q61" s="15"/>
      <c r="R61" s="10"/>
      <c r="S61" s="15"/>
      <c r="T61" s="10"/>
      <c r="U61" s="15"/>
      <c r="V61" s="10"/>
      <c r="W61" s="15"/>
      <c r="X61" s="10"/>
      <c r="Y61" s="15"/>
      <c r="Z61" s="10"/>
      <c r="AA61" s="15"/>
      <c r="AB61" s="10"/>
      <c r="AC61" s="15"/>
      <c r="AD61" s="10"/>
      <c r="AE61" s="15"/>
      <c r="AF61" s="10"/>
      <c r="AG61" s="15"/>
      <c r="AH61" s="10"/>
      <c r="AI61" s="15"/>
      <c r="AJ61" s="10"/>
      <c r="AK61" s="15"/>
      <c r="AL61" s="10"/>
      <c r="AM61" s="15"/>
      <c r="AN61" s="10"/>
      <c r="AO61" s="10"/>
      <c r="AP61" s="128"/>
    </row>
    <row r="62" spans="1:43" s="7" customFormat="1" ht="13.5" customHeight="1">
      <c r="B62" s="597"/>
      <c r="C62"/>
      <c r="D62" s="10"/>
      <c r="E62" s="15"/>
      <c r="F62" s="15"/>
      <c r="G62" s="15"/>
      <c r="H62" s="15"/>
      <c r="I62" s="15"/>
      <c r="J62" s="15"/>
      <c r="K62" s="15"/>
      <c r="L62" s="15"/>
      <c r="M62" s="15"/>
      <c r="N62" s="15"/>
      <c r="O62" s="15"/>
      <c r="P62" s="15"/>
      <c r="Q62" s="15"/>
      <c r="R62" s="10"/>
      <c r="S62" s="15"/>
      <c r="T62" s="10"/>
      <c r="U62" s="15"/>
      <c r="V62" s="10"/>
      <c r="W62" s="15"/>
      <c r="X62" s="10"/>
      <c r="Y62" s="15"/>
      <c r="Z62" s="10"/>
      <c r="AA62" s="15"/>
      <c r="AB62" s="10"/>
      <c r="AC62" s="15"/>
      <c r="AD62" s="10"/>
      <c r="AE62" s="15"/>
      <c r="AF62" s="10"/>
      <c r="AG62" s="15"/>
      <c r="AH62" s="10"/>
      <c r="AI62" s="15"/>
      <c r="AJ62" s="10"/>
      <c r="AK62" s="15"/>
      <c r="AL62" s="10"/>
      <c r="AM62" s="15"/>
      <c r="AN62" s="10"/>
      <c r="AO62" s="10"/>
      <c r="AP62" s="128"/>
    </row>
    <row r="63" spans="1:43" s="7" customFormat="1" ht="13.5" customHeight="1">
      <c r="B63" s="597"/>
      <c r="C63"/>
      <c r="D63" s="10"/>
      <c r="E63" s="15"/>
      <c r="F63" s="15"/>
      <c r="G63" s="15"/>
      <c r="H63" s="15"/>
      <c r="I63" s="15"/>
      <c r="J63" s="15"/>
      <c r="K63" s="15"/>
      <c r="L63" s="15"/>
      <c r="M63" s="15"/>
      <c r="N63" s="15"/>
      <c r="O63" s="15"/>
      <c r="P63" s="15"/>
      <c r="Q63" s="15"/>
      <c r="R63" s="10"/>
      <c r="S63" s="15"/>
      <c r="T63" s="10"/>
      <c r="U63" s="15"/>
      <c r="V63" s="10"/>
      <c r="W63" s="15"/>
      <c r="X63" s="10"/>
      <c r="Y63" s="15"/>
      <c r="Z63" s="10"/>
      <c r="AA63" s="15"/>
      <c r="AB63" s="10"/>
      <c r="AC63" s="15"/>
      <c r="AD63" s="10"/>
      <c r="AE63" s="15"/>
      <c r="AF63" s="10"/>
      <c r="AG63" s="15"/>
      <c r="AH63" s="10"/>
      <c r="AI63" s="15"/>
      <c r="AJ63" s="10"/>
      <c r="AK63" s="15"/>
      <c r="AL63" s="10"/>
      <c r="AM63" s="15"/>
      <c r="AN63" s="10"/>
      <c r="AO63" s="10"/>
      <c r="AP63" s="128"/>
    </row>
    <row r="64" spans="1:43" s="7" customFormat="1" ht="13.5" customHeight="1">
      <c r="B64" s="596"/>
      <c r="C64"/>
      <c r="D64" s="10"/>
      <c r="E64" s="15"/>
      <c r="F64" s="15"/>
      <c r="G64" s="15"/>
      <c r="H64" s="15"/>
      <c r="I64" s="15"/>
      <c r="J64" s="15"/>
      <c r="K64" s="15"/>
      <c r="L64" s="15"/>
      <c r="M64" s="15"/>
      <c r="N64" s="15"/>
      <c r="O64" s="15"/>
      <c r="P64" s="15"/>
      <c r="Q64" s="15"/>
      <c r="R64" s="10"/>
      <c r="S64" s="15"/>
      <c r="T64" s="10"/>
      <c r="U64" s="15"/>
      <c r="V64" s="10"/>
      <c r="W64" s="15"/>
      <c r="X64" s="10"/>
      <c r="Y64" s="15"/>
      <c r="Z64" s="10"/>
      <c r="AA64" s="15"/>
      <c r="AB64" s="10"/>
      <c r="AC64" s="15"/>
      <c r="AD64" s="10"/>
      <c r="AE64" s="15"/>
      <c r="AF64" s="10"/>
      <c r="AG64" s="15"/>
      <c r="AH64" s="10"/>
      <c r="AI64" s="15"/>
      <c r="AJ64" s="10"/>
      <c r="AK64" s="15"/>
      <c r="AL64" s="10"/>
      <c r="AM64" s="15"/>
      <c r="AN64" s="10"/>
      <c r="AO64" s="10"/>
      <c r="AP64" s="128"/>
    </row>
    <row r="65" spans="2:42" s="7" customFormat="1" ht="12.75" customHeight="1">
      <c r="B65" s="596"/>
      <c r="C65"/>
      <c r="D65" s="10"/>
      <c r="E65" s="15"/>
      <c r="F65" s="15"/>
      <c r="G65" s="15"/>
      <c r="H65" s="15"/>
      <c r="I65" s="15"/>
      <c r="J65" s="15"/>
      <c r="K65" s="15"/>
      <c r="L65" s="15"/>
      <c r="M65" s="15"/>
      <c r="N65" s="15"/>
      <c r="O65" s="15"/>
      <c r="P65" s="15"/>
      <c r="Q65" s="15"/>
      <c r="R65" s="10"/>
      <c r="S65" s="15"/>
      <c r="T65" s="10"/>
      <c r="U65" s="15"/>
      <c r="V65" s="10"/>
      <c r="W65" s="15"/>
      <c r="X65" s="10"/>
      <c r="Y65" s="15"/>
      <c r="Z65" s="10"/>
      <c r="AA65" s="15"/>
      <c r="AB65" s="10"/>
      <c r="AC65" s="15"/>
      <c r="AD65" s="10"/>
      <c r="AE65" s="15"/>
      <c r="AF65" s="10"/>
      <c r="AG65" s="15"/>
      <c r="AH65" s="10"/>
      <c r="AI65" s="15"/>
      <c r="AJ65" s="10"/>
      <c r="AK65" s="15"/>
      <c r="AL65" s="10"/>
      <c r="AM65" s="128"/>
      <c r="AN65" s="10"/>
      <c r="AO65" s="10"/>
      <c r="AP65" s="128"/>
    </row>
    <row r="66" spans="2:42" ht="5.25" customHeight="1">
      <c r="B66" s="598"/>
      <c r="C66"/>
    </row>
    <row r="67" spans="2:42" ht="12.75" customHeight="1">
      <c r="B67" s="596"/>
      <c r="C67"/>
    </row>
  </sheetData>
  <sheetProtection algorithmName="SHA-512" hashValue="8OcNwp1cFK0SOcl0UuJVuiLyUYb3Mjh4aqDsC4yo09HYmbJIsxkV9sxYKJfE5DP80Jbr4nnqdmvp280BaHfjqg==" saltValue="OA+f1YRlwfZ29aDL4YGwog==" spinCount="100000" sheet="1" selectLockedCells="1"/>
  <protectedRanges>
    <protectedRange sqref="E16 E18 G18 E21 G21 I21 E24 G24 I24 K24 E27 G27 I27 K27 M27 E29 E31 E33 E35 E37 E39 G39 G37 G35 G33 G31 G29 I29 I31 I33 I35 I37 I39 K39 K37 K35 K33 K31 K29 M29 O29 M31" name="Range1"/>
  </protectedRanges>
  <mergeCells count="25">
    <mergeCell ref="AK56:AP56"/>
    <mergeCell ref="I12:I18"/>
    <mergeCell ref="Q14:Q29"/>
    <mergeCell ref="AM48:AM51"/>
    <mergeCell ref="AK39:AK49"/>
    <mergeCell ref="AC30:AC41"/>
    <mergeCell ref="AE35:AE43"/>
    <mergeCell ref="AG36:AG45"/>
    <mergeCell ref="AI35:AI47"/>
    <mergeCell ref="AM37:AM47"/>
    <mergeCell ref="AO50:AO53"/>
    <mergeCell ref="AO37:AO49"/>
    <mergeCell ref="B8:AO8"/>
    <mergeCell ref="B6:AO6"/>
    <mergeCell ref="B4:AO4"/>
    <mergeCell ref="E10:E14"/>
    <mergeCell ref="AA29:AA39"/>
    <mergeCell ref="M11:M24"/>
    <mergeCell ref="O9:O27"/>
    <mergeCell ref="K9:K21"/>
    <mergeCell ref="S15:S31"/>
    <mergeCell ref="U27:U33"/>
    <mergeCell ref="W29:W35"/>
    <mergeCell ref="Y26:Y37"/>
    <mergeCell ref="G13:G16"/>
  </mergeCells>
  <phoneticPr fontId="14" type="noConversion"/>
  <printOptions horizontalCentered="1" verticalCentered="1"/>
  <pageMargins left="0.25" right="0.25" top="0.5" bottom="0.25072916666666667" header="0.5" footer="0.5"/>
  <pageSetup scale="85" orientation="portrait" r:id="rId1"/>
  <headerFooter alignWithMargins="0"/>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O89"/>
  <sheetViews>
    <sheetView view="pageBreakPreview" zoomScaleNormal="100" zoomScaleSheetLayoutView="100" workbookViewId="0">
      <selection activeCell="H19" sqref="H19"/>
    </sheetView>
  </sheetViews>
  <sheetFormatPr defaultColWidth="8.85546875" defaultRowHeight="12.75"/>
  <cols>
    <col min="1" max="1" width="3.140625" style="1" bestFit="1" customWidth="1"/>
    <col min="2" max="3" width="3.5703125" style="1" customWidth="1"/>
    <col min="4" max="4" width="30.140625" style="1" customWidth="1"/>
    <col min="5" max="6" width="3.5703125" style="1" customWidth="1"/>
    <col min="7" max="7" width="7.42578125" style="1" customWidth="1"/>
    <col min="8" max="8" width="3.5703125" style="1" customWidth="1"/>
    <col min="9" max="9" width="20.7109375" style="1" customWidth="1"/>
    <col min="10" max="10" width="3.5703125" style="1" customWidth="1"/>
    <col min="11" max="11" width="13.42578125" style="1" customWidth="1"/>
    <col min="12" max="12" width="3.5703125" style="1" customWidth="1"/>
    <col min="13" max="13" width="9.85546875" style="1" customWidth="1"/>
    <col min="14" max="14" width="11.42578125" style="1" customWidth="1"/>
    <col min="15" max="15" width="10.42578125" style="1" bestFit="1" customWidth="1"/>
    <col min="16" max="16384" width="8.85546875" style="1"/>
  </cols>
  <sheetData>
    <row r="1" spans="1:15" ht="3.95" customHeight="1" thickBot="1">
      <c r="A1" s="887"/>
      <c r="B1" s="887"/>
      <c r="C1" s="887"/>
      <c r="D1" s="887"/>
      <c r="E1" s="887"/>
      <c r="F1" s="887"/>
      <c r="G1" s="887"/>
      <c r="H1" s="887"/>
      <c r="I1" s="887"/>
      <c r="J1" s="887"/>
      <c r="K1" s="887"/>
      <c r="L1" s="887"/>
      <c r="M1" s="887"/>
      <c r="N1" s="887"/>
      <c r="O1" s="887"/>
    </row>
    <row r="2" spans="1:15" ht="5.0999999999999996" customHeight="1" thickTop="1">
      <c r="A2" s="848"/>
      <c r="B2" s="848"/>
      <c r="C2" s="848"/>
      <c r="D2" s="848"/>
      <c r="E2" s="848"/>
      <c r="F2" s="848"/>
      <c r="G2" s="848"/>
      <c r="H2" s="848"/>
      <c r="I2" s="848"/>
      <c r="J2" s="848"/>
      <c r="K2" s="848"/>
      <c r="L2" s="848"/>
      <c r="M2" s="848"/>
      <c r="N2" s="848"/>
      <c r="O2" s="848"/>
    </row>
    <row r="3" spans="1:15">
      <c r="A3" s="846">
        <v>14</v>
      </c>
      <c r="B3" s="847" t="s">
        <v>137</v>
      </c>
      <c r="C3" s="848"/>
      <c r="D3" s="848"/>
      <c r="E3" s="848"/>
      <c r="F3" s="848"/>
      <c r="G3" s="848"/>
      <c r="H3" s="848"/>
      <c r="I3" s="848"/>
      <c r="J3" s="848"/>
      <c r="K3" s="848"/>
      <c r="L3" s="848"/>
      <c r="M3" s="848"/>
      <c r="N3" s="848"/>
      <c r="O3" s="848"/>
    </row>
    <row r="4" spans="1:15">
      <c r="A4" s="849"/>
      <c r="B4" s="847"/>
      <c r="C4" s="848"/>
      <c r="D4" s="848"/>
      <c r="E4" s="848"/>
      <c r="F4" s="848"/>
      <c r="G4" s="848"/>
      <c r="H4" s="848"/>
      <c r="I4" s="848"/>
      <c r="J4" s="848"/>
      <c r="K4" s="848"/>
      <c r="L4" s="848"/>
      <c r="M4" s="848"/>
      <c r="N4" s="848"/>
      <c r="O4" s="848"/>
    </row>
    <row r="5" spans="1:15">
      <c r="A5" s="849"/>
      <c r="B5" s="850" t="s">
        <v>747</v>
      </c>
      <c r="C5" s="848"/>
      <c r="D5" s="848"/>
      <c r="E5" s="851" t="s">
        <v>1024</v>
      </c>
      <c r="F5" s="848"/>
      <c r="G5" s="848"/>
      <c r="H5" s="848"/>
      <c r="I5" s="848"/>
      <c r="J5" s="848"/>
      <c r="K5" s="848"/>
      <c r="L5" s="848"/>
      <c r="M5" s="848"/>
      <c r="N5" s="848"/>
      <c r="O5" s="848"/>
    </row>
    <row r="6" spans="1:15" ht="5.0999999999999996" customHeight="1" thickBot="1">
      <c r="A6" s="849"/>
      <c r="B6" s="847"/>
      <c r="C6" s="848"/>
      <c r="D6" s="848"/>
      <c r="E6" s="848"/>
      <c r="F6" s="848"/>
      <c r="G6" s="848"/>
      <c r="H6" s="848"/>
      <c r="I6" s="848"/>
      <c r="J6" s="848"/>
      <c r="K6" s="848"/>
      <c r="L6" s="848"/>
      <c r="M6" s="848"/>
      <c r="N6" s="848"/>
      <c r="O6" s="848"/>
    </row>
    <row r="7" spans="1:15" ht="13.5" thickBot="1">
      <c r="A7" s="849"/>
      <c r="B7" s="852" t="s">
        <v>750</v>
      </c>
      <c r="C7" s="852"/>
      <c r="D7" s="852"/>
      <c r="E7" s="852"/>
      <c r="F7" s="852"/>
      <c r="G7" s="852"/>
      <c r="H7" s="157"/>
      <c r="I7" s="853" t="s">
        <v>135</v>
      </c>
      <c r="J7" s="157"/>
      <c r="K7" s="853" t="s">
        <v>136</v>
      </c>
      <c r="L7" s="852"/>
      <c r="M7" s="848"/>
      <c r="N7" s="854"/>
      <c r="O7" s="848"/>
    </row>
    <row r="8" spans="1:15" ht="5.0999999999999996" customHeight="1" thickBot="1">
      <c r="A8" s="849"/>
      <c r="B8" s="852"/>
      <c r="C8" s="852"/>
      <c r="D8" s="852"/>
      <c r="E8" s="852"/>
      <c r="F8" s="852"/>
      <c r="G8" s="852"/>
      <c r="H8" s="855"/>
      <c r="I8" s="853"/>
      <c r="J8" s="855"/>
      <c r="K8" s="853"/>
      <c r="L8" s="852"/>
      <c r="M8" s="848"/>
      <c r="N8" s="852"/>
      <c r="O8" s="848"/>
    </row>
    <row r="9" spans="1:15" ht="13.5" thickBot="1">
      <c r="A9" s="849"/>
      <c r="B9" s="852" t="s">
        <v>748</v>
      </c>
      <c r="C9" s="852"/>
      <c r="D9" s="852"/>
      <c r="E9" s="852"/>
      <c r="F9" s="852"/>
      <c r="G9" s="852"/>
      <c r="H9" s="157"/>
      <c r="I9" s="853" t="s">
        <v>135</v>
      </c>
      <c r="J9" s="157"/>
      <c r="K9" s="853" t="s">
        <v>136</v>
      </c>
      <c r="L9" s="852"/>
      <c r="M9" s="848"/>
      <c r="N9" s="854"/>
      <c r="O9" s="848"/>
    </row>
    <row r="10" spans="1:15" ht="5.0999999999999996" customHeight="1" thickBot="1">
      <c r="A10" s="849"/>
      <c r="B10" s="852"/>
      <c r="C10" s="856"/>
      <c r="D10" s="856"/>
      <c r="E10" s="856"/>
      <c r="F10" s="856"/>
      <c r="G10" s="856"/>
      <c r="H10" s="857"/>
      <c r="I10" s="858"/>
      <c r="J10" s="857"/>
      <c r="K10" s="858"/>
      <c r="L10" s="858"/>
      <c r="M10" s="848"/>
      <c r="N10" s="858"/>
      <c r="O10" s="848"/>
    </row>
    <row r="11" spans="1:15" ht="13.5" thickBot="1">
      <c r="A11" s="849"/>
      <c r="B11" s="852" t="s">
        <v>749</v>
      </c>
      <c r="C11" s="852"/>
      <c r="D11" s="852"/>
      <c r="E11" s="852"/>
      <c r="F11" s="852"/>
      <c r="G11" s="852"/>
      <c r="H11" s="157"/>
      <c r="I11" s="853" t="s">
        <v>135</v>
      </c>
      <c r="J11" s="157"/>
      <c r="K11" s="853" t="s">
        <v>136</v>
      </c>
      <c r="L11" s="852"/>
      <c r="M11" s="848"/>
      <c r="N11" s="854"/>
      <c r="O11" s="848"/>
    </row>
    <row r="12" spans="1:15" ht="5.0999999999999996" customHeight="1" thickBot="1">
      <c r="A12" s="849"/>
      <c r="B12" s="852"/>
      <c r="C12" s="856"/>
      <c r="D12" s="856"/>
      <c r="E12" s="856"/>
      <c r="F12" s="856"/>
      <c r="G12" s="856"/>
      <c r="H12" s="857"/>
      <c r="I12" s="858"/>
      <c r="J12" s="857"/>
      <c r="K12" s="858"/>
      <c r="L12" s="858"/>
      <c r="M12" s="848"/>
      <c r="N12" s="858"/>
      <c r="O12" s="848"/>
    </row>
    <row r="13" spans="1:15" ht="13.5" thickBot="1">
      <c r="A13" s="849"/>
      <c r="B13" s="852" t="s">
        <v>764</v>
      </c>
      <c r="C13" s="852"/>
      <c r="D13" s="852"/>
      <c r="E13" s="852"/>
      <c r="F13" s="852"/>
      <c r="G13" s="852"/>
      <c r="H13" s="157"/>
      <c r="I13" s="853" t="s">
        <v>135</v>
      </c>
      <c r="J13" s="157"/>
      <c r="K13" s="853" t="s">
        <v>136</v>
      </c>
      <c r="L13" s="852"/>
      <c r="M13" s="848"/>
      <c r="N13" s="854"/>
      <c r="O13" s="848"/>
    </row>
    <row r="14" spans="1:15" ht="5.0999999999999996" customHeight="1" thickBot="1">
      <c r="A14" s="849"/>
      <c r="B14" s="848"/>
      <c r="C14" s="856"/>
      <c r="D14" s="856"/>
      <c r="E14" s="856"/>
      <c r="F14" s="856"/>
      <c r="G14" s="856"/>
      <c r="H14" s="857"/>
      <c r="I14" s="858"/>
      <c r="J14" s="859"/>
      <c r="K14" s="858"/>
      <c r="L14" s="858"/>
      <c r="M14" s="848"/>
      <c r="N14" s="858"/>
      <c r="O14" s="848"/>
    </row>
    <row r="15" spans="1:15" ht="13.5" thickBot="1">
      <c r="A15" s="849"/>
      <c r="B15" s="852" t="s">
        <v>765</v>
      </c>
      <c r="C15" s="852"/>
      <c r="D15" s="852"/>
      <c r="E15" s="852"/>
      <c r="F15" s="852"/>
      <c r="G15" s="852"/>
      <c r="H15" s="157"/>
      <c r="I15" s="860" t="s">
        <v>875</v>
      </c>
      <c r="J15" s="157"/>
      <c r="K15" s="860" t="s">
        <v>876</v>
      </c>
      <c r="L15" s="157"/>
      <c r="M15" s="861" t="s">
        <v>877</v>
      </c>
      <c r="N15" s="854" t="s">
        <v>766</v>
      </c>
      <c r="O15" s="298"/>
    </row>
    <row r="16" spans="1:15" ht="5.0999999999999996" customHeight="1" thickBot="1">
      <c r="A16" s="849"/>
      <c r="B16" s="848"/>
      <c r="C16" s="856"/>
      <c r="D16" s="856"/>
      <c r="E16" s="856"/>
      <c r="F16" s="856"/>
      <c r="G16" s="856"/>
      <c r="H16" s="857"/>
      <c r="I16" s="858"/>
      <c r="J16" s="857"/>
      <c r="K16" s="858"/>
      <c r="L16" s="858"/>
      <c r="M16" s="848"/>
      <c r="N16" s="862"/>
      <c r="O16" s="848"/>
    </row>
    <row r="17" spans="1:15" ht="13.5" thickBot="1">
      <c r="A17" s="849"/>
      <c r="B17" s="852" t="s">
        <v>751</v>
      </c>
      <c r="C17" s="852"/>
      <c r="D17" s="852"/>
      <c r="E17" s="852"/>
      <c r="F17" s="852"/>
      <c r="G17" s="852"/>
      <c r="H17" s="157"/>
      <c r="I17" s="863" t="s">
        <v>135</v>
      </c>
      <c r="J17" s="157"/>
      <c r="K17" s="853" t="s">
        <v>136</v>
      </c>
      <c r="L17" s="853"/>
      <c r="M17" s="848"/>
      <c r="N17" s="854"/>
      <c r="O17" s="848"/>
    </row>
    <row r="18" spans="1:15" ht="5.0999999999999996" customHeight="1" thickBot="1">
      <c r="A18" s="849"/>
      <c r="B18" s="848"/>
      <c r="C18" s="848"/>
      <c r="D18" s="848"/>
      <c r="E18" s="848"/>
      <c r="F18" s="848"/>
      <c r="G18" s="848"/>
      <c r="H18" s="848"/>
      <c r="I18" s="848"/>
      <c r="J18" s="848"/>
      <c r="K18" s="848"/>
      <c r="L18" s="848"/>
      <c r="M18" s="848"/>
      <c r="N18" s="848"/>
      <c r="O18" s="848"/>
    </row>
    <row r="19" spans="1:15" ht="13.5" thickBot="1">
      <c r="A19" s="849"/>
      <c r="B19" s="852" t="s">
        <v>516</v>
      </c>
      <c r="C19" s="852"/>
      <c r="D19" s="852"/>
      <c r="E19" s="852"/>
      <c r="F19" s="852"/>
      <c r="G19" s="852"/>
      <c r="H19" s="157"/>
      <c r="I19" s="863" t="s">
        <v>135</v>
      </c>
      <c r="J19" s="157"/>
      <c r="K19" s="853" t="s">
        <v>136</v>
      </c>
      <c r="L19" s="853"/>
      <c r="M19" s="848"/>
      <c r="N19" s="854" t="s">
        <v>766</v>
      </c>
      <c r="O19" s="298"/>
    </row>
    <row r="20" spans="1:15" ht="3.95" customHeight="1" thickBot="1">
      <c r="A20" s="849"/>
      <c r="B20" s="848"/>
      <c r="C20" s="852"/>
      <c r="D20" s="852"/>
      <c r="E20" s="852"/>
      <c r="F20" s="852"/>
      <c r="G20" s="852"/>
      <c r="H20" s="864"/>
      <c r="I20" s="863"/>
      <c r="J20" s="864"/>
      <c r="K20" s="853"/>
      <c r="L20" s="853"/>
      <c r="M20" s="848"/>
      <c r="N20" s="848"/>
      <c r="O20" s="848"/>
    </row>
    <row r="21" spans="1:15" ht="13.5" thickBot="1">
      <c r="A21" s="849"/>
      <c r="B21" s="852" t="s">
        <v>517</v>
      </c>
      <c r="C21" s="852"/>
      <c r="D21" s="852"/>
      <c r="E21" s="852"/>
      <c r="F21" s="852"/>
      <c r="G21" s="852"/>
      <c r="H21" s="157"/>
      <c r="I21" s="863" t="s">
        <v>135</v>
      </c>
      <c r="J21" s="157"/>
      <c r="K21" s="853" t="s">
        <v>136</v>
      </c>
      <c r="L21" s="853"/>
      <c r="M21" s="848"/>
      <c r="N21" s="854" t="s">
        <v>766</v>
      </c>
      <c r="O21" s="298"/>
    </row>
    <row r="22" spans="1:15" ht="5.0999999999999996" customHeight="1">
      <c r="A22" s="865"/>
      <c r="B22" s="848"/>
      <c r="C22" s="848"/>
      <c r="D22" s="848"/>
      <c r="E22" s="848"/>
      <c r="F22" s="848"/>
      <c r="G22" s="848"/>
      <c r="H22" s="848"/>
      <c r="I22" s="848"/>
      <c r="J22" s="848"/>
      <c r="K22" s="848"/>
      <c r="L22" s="848"/>
      <c r="M22" s="848"/>
      <c r="N22" s="848"/>
      <c r="O22" s="848"/>
    </row>
    <row r="23" spans="1:15" ht="12" customHeight="1">
      <c r="A23" s="865"/>
      <c r="B23" s="850" t="s">
        <v>736</v>
      </c>
      <c r="C23" s="848"/>
      <c r="D23" s="848"/>
      <c r="E23" s="848"/>
      <c r="F23" s="1106"/>
      <c r="G23" s="1106"/>
      <c r="H23" s="848"/>
      <c r="I23" s="848"/>
      <c r="J23" s="848"/>
      <c r="K23" s="848"/>
      <c r="L23" s="848"/>
      <c r="M23" s="848"/>
      <c r="N23" s="848"/>
      <c r="O23" s="848"/>
    </row>
    <row r="24" spans="1:15" ht="14.1" customHeight="1" thickBot="1">
      <c r="A24" s="865"/>
      <c r="B24" s="850"/>
      <c r="C24" s="848"/>
      <c r="D24" s="848"/>
      <c r="E24" s="848"/>
      <c r="F24" s="1106" t="s">
        <v>208</v>
      </c>
      <c r="G24" s="1106"/>
      <c r="H24" s="848"/>
      <c r="I24" s="848"/>
      <c r="J24" s="848"/>
      <c r="K24" s="848"/>
      <c r="L24" s="848"/>
      <c r="M24" s="848"/>
      <c r="N24" s="848"/>
      <c r="O24" s="848"/>
    </row>
    <row r="25" spans="1:15" ht="13.9" customHeight="1" thickBot="1">
      <c r="A25" s="865"/>
      <c r="B25" s="157"/>
      <c r="C25" s="852" t="s">
        <v>732</v>
      </c>
      <c r="D25" s="848"/>
      <c r="E25" s="866" t="s">
        <v>735</v>
      </c>
      <c r="F25" s="1118"/>
      <c r="G25" s="1118"/>
      <c r="H25" s="848"/>
      <c r="I25" s="848"/>
      <c r="J25" s="157"/>
      <c r="K25" s="852" t="s">
        <v>774</v>
      </c>
      <c r="L25" s="848"/>
      <c r="M25" s="848"/>
      <c r="N25" s="848"/>
      <c r="O25" s="848"/>
    </row>
    <row r="26" spans="1:15" ht="5.0999999999999996" customHeight="1" thickBot="1">
      <c r="A26" s="865"/>
      <c r="B26" s="850"/>
      <c r="C26" s="848"/>
      <c r="D26" s="848"/>
      <c r="E26" s="848"/>
      <c r="F26" s="848"/>
      <c r="G26" s="848"/>
      <c r="H26" s="848"/>
      <c r="I26" s="848"/>
      <c r="J26" s="850"/>
      <c r="K26" s="848"/>
      <c r="L26" s="848"/>
      <c r="M26" s="848"/>
      <c r="N26" s="848"/>
      <c r="O26" s="848"/>
    </row>
    <row r="27" spans="1:15" ht="13.9" customHeight="1" thickBot="1">
      <c r="A27" s="865"/>
      <c r="B27" s="157"/>
      <c r="C27" s="852" t="s">
        <v>733</v>
      </c>
      <c r="D27" s="848"/>
      <c r="E27" s="866" t="s">
        <v>734</v>
      </c>
      <c r="F27" s="1118"/>
      <c r="G27" s="1118"/>
      <c r="H27" s="848"/>
      <c r="I27" s="867"/>
      <c r="J27" s="157"/>
      <c r="K27" s="852" t="s">
        <v>775</v>
      </c>
      <c r="L27" s="848"/>
      <c r="M27" s="848"/>
      <c r="N27" s="848"/>
      <c r="O27" s="848"/>
    </row>
    <row r="28" spans="1:15" ht="5.0999999999999996" customHeight="1">
      <c r="A28" s="865"/>
      <c r="B28" s="850"/>
      <c r="C28" s="852"/>
      <c r="D28" s="848"/>
      <c r="E28" s="866"/>
      <c r="F28" s="848"/>
      <c r="G28" s="848"/>
      <c r="H28" s="848"/>
      <c r="I28" s="867"/>
      <c r="J28" s="866"/>
      <c r="K28" s="848"/>
      <c r="L28" s="848"/>
      <c r="M28" s="848"/>
      <c r="N28" s="848"/>
      <c r="O28" s="848"/>
    </row>
    <row r="29" spans="1:15" ht="13.9" customHeight="1">
      <c r="A29" s="865"/>
      <c r="B29" s="850"/>
      <c r="C29" s="848"/>
      <c r="D29" s="848"/>
      <c r="E29" s="866" t="s">
        <v>776</v>
      </c>
      <c r="F29" s="1118"/>
      <c r="G29" s="1118"/>
      <c r="H29" s="867" t="s">
        <v>767</v>
      </c>
      <c r="I29" s="848"/>
      <c r="J29" s="866"/>
      <c r="K29" s="848"/>
      <c r="L29" s="848"/>
      <c r="M29" s="848"/>
      <c r="N29" s="848"/>
      <c r="O29" s="848"/>
    </row>
    <row r="30" spans="1:15" ht="12" customHeight="1">
      <c r="A30" s="865"/>
      <c r="B30" s="850" t="s">
        <v>81</v>
      </c>
      <c r="C30" s="848"/>
      <c r="D30" s="848"/>
      <c r="E30" s="848"/>
      <c r="F30" s="848"/>
      <c r="G30" s="848"/>
      <c r="H30" s="848"/>
      <c r="I30" s="848"/>
      <c r="J30" s="848"/>
      <c r="K30" s="848"/>
      <c r="L30" s="848"/>
      <c r="M30" s="848"/>
      <c r="N30" s="848"/>
      <c r="O30" s="848"/>
    </row>
    <row r="31" spans="1:15">
      <c r="A31" s="865"/>
      <c r="B31" s="853"/>
      <c r="C31" s="853"/>
      <c r="D31" s="853"/>
      <c r="E31" s="853"/>
      <c r="F31" s="1106" t="s">
        <v>208</v>
      </c>
      <c r="G31" s="1106"/>
      <c r="H31" s="868"/>
      <c r="I31" s="853"/>
      <c r="J31" s="848"/>
      <c r="K31" s="868" t="s">
        <v>83</v>
      </c>
      <c r="L31" s="848"/>
      <c r="M31" s="848"/>
      <c r="N31" s="853"/>
      <c r="O31" s="848"/>
    </row>
    <row r="32" spans="1:15" ht="15" customHeight="1">
      <c r="A32" s="848"/>
      <c r="B32" s="853"/>
      <c r="C32" s="853"/>
      <c r="D32" s="848"/>
      <c r="E32" s="866" t="s">
        <v>737</v>
      </c>
      <c r="F32" s="1112"/>
      <c r="G32" s="1112"/>
      <c r="H32" s="784"/>
      <c r="I32" s="848"/>
      <c r="J32" s="869" t="s">
        <v>1069</v>
      </c>
      <c r="K32" s="785"/>
      <c r="L32" s="1115" t="s">
        <v>873</v>
      </c>
      <c r="M32" s="1115"/>
      <c r="N32" s="1115"/>
      <c r="O32" s="1115"/>
    </row>
    <row r="33" spans="1:15" ht="15" customHeight="1">
      <c r="A33" s="848"/>
      <c r="B33" s="853"/>
      <c r="C33" s="853"/>
      <c r="D33" s="848"/>
      <c r="E33" s="866" t="s">
        <v>738</v>
      </c>
      <c r="F33" s="1114"/>
      <c r="G33" s="1114"/>
      <c r="H33" s="784"/>
      <c r="I33" s="848"/>
      <c r="J33" s="869" t="s">
        <v>1070</v>
      </c>
      <c r="K33" s="785"/>
      <c r="L33" s="1115"/>
      <c r="M33" s="1115"/>
      <c r="N33" s="1115"/>
      <c r="O33" s="1115"/>
    </row>
    <row r="34" spans="1:15" ht="15" customHeight="1" thickBot="1">
      <c r="A34" s="848"/>
      <c r="B34" s="853"/>
      <c r="C34" s="853"/>
      <c r="D34" s="848"/>
      <c r="E34" s="870" t="s">
        <v>82</v>
      </c>
      <c r="F34" s="1113">
        <f>SUM(F32:G33)</f>
        <v>0</v>
      </c>
      <c r="G34" s="1113"/>
      <c r="H34" s="784"/>
      <c r="I34" s="853"/>
      <c r="J34" s="870" t="s">
        <v>82</v>
      </c>
      <c r="K34" s="791">
        <f>SUM(K32:K33)</f>
        <v>0</v>
      </c>
      <c r="L34" s="1115"/>
      <c r="M34" s="1115"/>
      <c r="N34" s="1115"/>
      <c r="O34" s="1115"/>
    </row>
    <row r="35" spans="1:15" ht="15" customHeight="1" thickTop="1">
      <c r="A35" s="848"/>
      <c r="B35" s="853"/>
      <c r="C35" s="853"/>
      <c r="D35" s="848"/>
      <c r="E35" s="866" t="s">
        <v>739</v>
      </c>
      <c r="F35" s="1112">
        <v>0</v>
      </c>
      <c r="G35" s="1112"/>
      <c r="H35" s="784"/>
      <c r="I35" s="848"/>
      <c r="J35" s="869" t="s">
        <v>1071</v>
      </c>
      <c r="K35" s="785"/>
      <c r="L35" s="871"/>
      <c r="M35" s="786"/>
      <c r="N35" s="866" t="s">
        <v>769</v>
      </c>
      <c r="O35" s="283"/>
    </row>
    <row r="36" spans="1:15" s="10" customFormat="1" ht="15.6" customHeight="1" thickBot="1">
      <c r="A36" s="853"/>
      <c r="B36" s="853"/>
      <c r="C36" s="853"/>
      <c r="D36" s="853"/>
      <c r="E36" s="853"/>
      <c r="F36" s="853"/>
      <c r="G36" s="853"/>
      <c r="H36" s="853"/>
      <c r="I36" s="853"/>
      <c r="J36" s="853"/>
      <c r="K36" s="853"/>
      <c r="L36" s="853"/>
      <c r="M36" s="853"/>
      <c r="N36" s="853"/>
      <c r="O36" s="853"/>
    </row>
    <row r="37" spans="1:15" s="10" customFormat="1" ht="13.5" thickBot="1">
      <c r="A37" s="853"/>
      <c r="B37" s="853"/>
      <c r="C37" s="853"/>
      <c r="D37" s="866" t="s">
        <v>84</v>
      </c>
      <c r="E37" s="853"/>
      <c r="F37" s="1112"/>
      <c r="G37" s="1112"/>
      <c r="H37" s="855"/>
      <c r="I37" s="870" t="s">
        <v>462</v>
      </c>
      <c r="J37" s="157"/>
      <c r="K37" s="863" t="s">
        <v>135</v>
      </c>
      <c r="L37" s="157"/>
      <c r="M37" s="863" t="s">
        <v>136</v>
      </c>
      <c r="N37" s="853"/>
      <c r="O37" s="853"/>
    </row>
    <row r="38" spans="1:15" s="10" customFormat="1">
      <c r="A38" s="853"/>
      <c r="B38" s="853"/>
      <c r="C38" s="848"/>
      <c r="D38" s="853"/>
      <c r="E38" s="853"/>
      <c r="F38" s="853"/>
      <c r="G38" s="853"/>
      <c r="H38" s="853"/>
      <c r="I38" s="853"/>
      <c r="J38" s="853"/>
      <c r="K38" s="853"/>
      <c r="L38" s="853"/>
      <c r="M38" s="853"/>
      <c r="N38" s="853"/>
      <c r="O38" s="853"/>
    </row>
    <row r="39" spans="1:15" s="10" customFormat="1">
      <c r="A39" s="853"/>
      <c r="B39" s="850" t="s">
        <v>352</v>
      </c>
      <c r="C39" s="853"/>
      <c r="D39" s="848"/>
      <c r="E39" s="853"/>
      <c r="F39" s="853"/>
      <c r="G39" s="853"/>
      <c r="H39" s="853"/>
      <c r="I39" s="850" t="s">
        <v>65</v>
      </c>
      <c r="J39" s="853"/>
      <c r="K39" s="853"/>
      <c r="L39" s="856"/>
      <c r="M39" s="868" t="s">
        <v>183</v>
      </c>
      <c r="N39" s="872" t="s">
        <v>83</v>
      </c>
      <c r="O39" s="853"/>
    </row>
    <row r="40" spans="1:15" s="10" customFormat="1" ht="5.0999999999999996" customHeight="1" thickBot="1">
      <c r="A40" s="853"/>
      <c r="B40" s="853"/>
      <c r="C40" s="853"/>
      <c r="D40" s="853"/>
      <c r="E40" s="853"/>
      <c r="F40" s="853"/>
      <c r="G40" s="853"/>
      <c r="H40" s="853"/>
      <c r="I40" s="853"/>
      <c r="J40" s="853"/>
      <c r="K40" s="853"/>
      <c r="L40" s="853"/>
      <c r="M40" s="853"/>
      <c r="N40" s="853"/>
      <c r="O40" s="853"/>
    </row>
    <row r="41" spans="1:15" s="10" customFormat="1" ht="13.5" thickBot="1">
      <c r="A41" s="853"/>
      <c r="B41" s="157"/>
      <c r="C41" s="852" t="s">
        <v>740</v>
      </c>
      <c r="D41" s="852"/>
      <c r="E41" s="853"/>
      <c r="F41" s="853"/>
      <c r="G41" s="853"/>
      <c r="H41" s="863" t="s">
        <v>281</v>
      </c>
      <c r="I41" s="865" t="s">
        <v>64</v>
      </c>
      <c r="J41" s="853"/>
      <c r="K41" s="863"/>
      <c r="L41" s="138"/>
      <c r="M41" s="800"/>
      <c r="N41" s="486"/>
      <c r="O41" s="853"/>
    </row>
    <row r="42" spans="1:15" s="10" customFormat="1" ht="5.0999999999999996" customHeight="1" thickBot="1">
      <c r="A42" s="853"/>
      <c r="B42" s="853"/>
      <c r="C42" s="852"/>
      <c r="D42" s="852"/>
      <c r="E42" s="853"/>
      <c r="F42" s="853"/>
      <c r="G42" s="853"/>
      <c r="H42" s="863"/>
      <c r="I42" s="853"/>
      <c r="J42" s="853"/>
      <c r="K42" s="853"/>
      <c r="L42" s="853"/>
      <c r="M42" s="853"/>
      <c r="N42" s="487"/>
      <c r="O42" s="853"/>
    </row>
    <row r="43" spans="1:15" s="10" customFormat="1" ht="13.5" thickBot="1">
      <c r="A43" s="853"/>
      <c r="B43" s="157"/>
      <c r="C43" s="852" t="s">
        <v>438</v>
      </c>
      <c r="D43" s="852"/>
      <c r="E43" s="853"/>
      <c r="F43" s="853"/>
      <c r="G43" s="853"/>
      <c r="H43" s="863" t="s">
        <v>282</v>
      </c>
      <c r="I43" s="863" t="s">
        <v>61</v>
      </c>
      <c r="J43" s="853"/>
      <c r="K43" s="863"/>
      <c r="L43" s="138"/>
      <c r="M43" s="800"/>
      <c r="N43" s="486"/>
      <c r="O43" s="853"/>
    </row>
    <row r="44" spans="1:15" s="10" customFormat="1" ht="5.0999999999999996" customHeight="1" thickBot="1">
      <c r="A44" s="853"/>
      <c r="B44" s="853"/>
      <c r="C44" s="852"/>
      <c r="D44" s="852"/>
      <c r="E44" s="853"/>
      <c r="F44" s="853"/>
      <c r="G44" s="853"/>
      <c r="H44" s="863"/>
      <c r="I44" s="853"/>
      <c r="J44" s="853"/>
      <c r="K44" s="853"/>
      <c r="L44" s="853"/>
      <c r="M44" s="853"/>
      <c r="N44" s="487"/>
      <c r="O44" s="853"/>
    </row>
    <row r="45" spans="1:15" s="10" customFormat="1" ht="13.5" thickBot="1">
      <c r="A45" s="853"/>
      <c r="B45" s="157"/>
      <c r="C45" s="852" t="s">
        <v>741</v>
      </c>
      <c r="D45" s="852"/>
      <c r="E45" s="853"/>
      <c r="F45" s="853"/>
      <c r="G45" s="853"/>
      <c r="H45" s="863" t="s">
        <v>284</v>
      </c>
      <c r="I45" s="863" t="s">
        <v>62</v>
      </c>
      <c r="J45" s="853"/>
      <c r="K45" s="863"/>
      <c r="L45" s="138"/>
      <c r="M45" s="800"/>
      <c r="N45" s="486"/>
      <c r="O45" s="853"/>
    </row>
    <row r="46" spans="1:15" s="10" customFormat="1" ht="5.0999999999999996" customHeight="1" thickBot="1">
      <c r="A46" s="853"/>
      <c r="B46" s="853"/>
      <c r="C46" s="852"/>
      <c r="D46" s="852"/>
      <c r="E46" s="853"/>
      <c r="F46" s="853"/>
      <c r="G46" s="853"/>
      <c r="H46" s="863"/>
      <c r="I46" s="853"/>
      <c r="J46" s="853"/>
      <c r="K46" s="853"/>
      <c r="L46" s="853"/>
      <c r="M46" s="853"/>
      <c r="N46" s="853"/>
      <c r="O46" s="853"/>
    </row>
    <row r="47" spans="1:15" s="10" customFormat="1" ht="13.5" thickBot="1">
      <c r="A47" s="853"/>
      <c r="B47" s="157"/>
      <c r="C47" s="852" t="s">
        <v>742</v>
      </c>
      <c r="D47" s="852"/>
      <c r="E47" s="853"/>
      <c r="F47" s="853"/>
      <c r="G47" s="853"/>
      <c r="H47" s="863"/>
      <c r="I47" s="867" t="s">
        <v>63</v>
      </c>
      <c r="J47" s="853"/>
      <c r="K47" s="853"/>
      <c r="L47" s="138"/>
      <c r="M47" s="279"/>
      <c r="N47" s="853"/>
      <c r="O47" s="853"/>
    </row>
    <row r="48" spans="1:15" s="10" customFormat="1" ht="12" customHeight="1">
      <c r="A48" s="853"/>
      <c r="B48" s="853"/>
      <c r="C48" s="853"/>
      <c r="D48" s="853"/>
      <c r="E48" s="853"/>
      <c r="F48" s="853"/>
      <c r="G48" s="853"/>
      <c r="H48" s="863"/>
      <c r="I48" s="853"/>
      <c r="J48" s="853"/>
      <c r="K48" s="853"/>
      <c r="L48" s="853"/>
      <c r="M48" s="853"/>
      <c r="N48" s="853"/>
      <c r="O48" s="853"/>
    </row>
    <row r="49" spans="1:15" s="10" customFormat="1">
      <c r="A49" s="853"/>
      <c r="B49" s="850" t="s">
        <v>353</v>
      </c>
      <c r="C49" s="853"/>
      <c r="D49" s="853"/>
      <c r="E49" s="853"/>
      <c r="F49" s="853"/>
      <c r="G49" s="853"/>
      <c r="H49" s="863" t="s">
        <v>285</v>
      </c>
      <c r="I49" s="865" t="s">
        <v>744</v>
      </c>
      <c r="J49" s="853"/>
      <c r="K49" s="863"/>
      <c r="L49" s="853"/>
      <c r="M49" s="177">
        <f>M41+M43+M45</f>
        <v>0</v>
      </c>
      <c r="N49" s="488">
        <f>N41+N43+N45</f>
        <v>0</v>
      </c>
      <c r="O49" s="853"/>
    </row>
    <row r="50" spans="1:15" s="10" customFormat="1" ht="5.0999999999999996" customHeight="1" thickBot="1">
      <c r="A50" s="853"/>
      <c r="B50" s="853"/>
      <c r="C50" s="853"/>
      <c r="D50" s="853"/>
      <c r="E50" s="853"/>
      <c r="F50" s="853"/>
      <c r="G50" s="853"/>
      <c r="H50" s="863"/>
      <c r="I50" s="853"/>
      <c r="J50" s="853"/>
      <c r="K50" s="853"/>
      <c r="L50" s="853"/>
      <c r="M50" s="853"/>
      <c r="N50" s="873"/>
      <c r="O50" s="853"/>
    </row>
    <row r="51" spans="1:15" s="10" customFormat="1" ht="13.5" thickBot="1">
      <c r="A51" s="853"/>
      <c r="B51" s="157"/>
      <c r="C51" s="853" t="s">
        <v>350</v>
      </c>
      <c r="D51" s="853"/>
      <c r="E51" s="853"/>
      <c r="F51" s="853"/>
      <c r="G51" s="853"/>
      <c r="H51" s="863" t="s">
        <v>315</v>
      </c>
      <c r="I51" s="848" t="s">
        <v>743</v>
      </c>
      <c r="J51" s="853"/>
      <c r="K51" s="853"/>
      <c r="L51" s="853"/>
      <c r="M51" s="178">
        <f>M41+M43</f>
        <v>0</v>
      </c>
      <c r="N51" s="488">
        <f>N41+N43</f>
        <v>0</v>
      </c>
      <c r="O51" s="853"/>
    </row>
    <row r="52" spans="1:15" s="10" customFormat="1" ht="5.0999999999999996" customHeight="1" thickBot="1">
      <c r="A52" s="853"/>
      <c r="B52" s="853"/>
      <c r="C52" s="853"/>
      <c r="D52" s="853"/>
      <c r="E52" s="853"/>
      <c r="F52" s="853"/>
      <c r="G52" s="853"/>
      <c r="H52" s="863"/>
      <c r="I52" s="853"/>
      <c r="J52" s="853"/>
      <c r="K52" s="853"/>
      <c r="L52" s="853"/>
      <c r="M52" s="853"/>
      <c r="N52" s="853"/>
      <c r="O52" s="853"/>
    </row>
    <row r="53" spans="1:15" s="10" customFormat="1" ht="13.5" thickBot="1">
      <c r="A53" s="853"/>
      <c r="B53" s="157"/>
      <c r="C53" s="853" t="s">
        <v>349</v>
      </c>
      <c r="D53" s="853"/>
      <c r="E53" s="853"/>
      <c r="F53" s="853"/>
      <c r="G53" s="853"/>
      <c r="H53" s="863" t="s">
        <v>385</v>
      </c>
      <c r="I53" s="848" t="s">
        <v>745</v>
      </c>
      <c r="J53" s="853"/>
      <c r="K53" s="853"/>
      <c r="L53" s="853"/>
      <c r="M53" s="853"/>
      <c r="N53" s="679" t="e">
        <f>N41/N51</f>
        <v>#DIV/0!</v>
      </c>
      <c r="O53" s="853"/>
    </row>
    <row r="54" spans="1:15" s="10" customFormat="1" ht="5.0999999999999996" customHeight="1" thickBot="1">
      <c r="A54" s="853"/>
      <c r="B54" s="853"/>
      <c r="C54" s="853"/>
      <c r="D54" s="853"/>
      <c r="E54" s="853"/>
      <c r="F54" s="853"/>
      <c r="G54" s="853"/>
      <c r="H54" s="863"/>
      <c r="I54" s="853"/>
      <c r="J54" s="853"/>
      <c r="K54" s="853"/>
      <c r="L54" s="853"/>
      <c r="M54" s="853"/>
      <c r="N54" s="848"/>
      <c r="O54" s="853"/>
    </row>
    <row r="55" spans="1:15" s="10" customFormat="1" ht="13.5" thickBot="1">
      <c r="A55" s="853"/>
      <c r="B55" s="157"/>
      <c r="C55" s="863" t="s">
        <v>351</v>
      </c>
      <c r="D55" s="853"/>
      <c r="E55" s="853"/>
      <c r="F55" s="853"/>
      <c r="G55" s="853"/>
      <c r="H55" s="865" t="s">
        <v>387</v>
      </c>
      <c r="I55" s="848" t="s">
        <v>746</v>
      </c>
      <c r="J55" s="853"/>
      <c r="K55" s="853"/>
      <c r="L55" s="853"/>
      <c r="M55" s="853"/>
      <c r="N55" s="679" t="e">
        <f>(M41/M51)</f>
        <v>#DIV/0!</v>
      </c>
      <c r="O55" s="853"/>
    </row>
    <row r="56" spans="1:15" s="10" customFormat="1" ht="5.0999999999999996" customHeight="1" thickBot="1">
      <c r="A56" s="853"/>
      <c r="B56" s="853"/>
      <c r="C56" s="853"/>
      <c r="D56" s="853"/>
      <c r="E56" s="853"/>
      <c r="F56" s="853"/>
      <c r="G56" s="853"/>
      <c r="H56" s="863"/>
      <c r="I56" s="853"/>
      <c r="J56" s="853"/>
      <c r="K56" s="853"/>
      <c r="L56" s="853"/>
      <c r="M56" s="853"/>
      <c r="N56" s="853"/>
      <c r="O56" s="853"/>
    </row>
    <row r="57" spans="1:15" s="10" customFormat="1" ht="13.5" thickBot="1">
      <c r="A57" s="853"/>
      <c r="B57" s="157"/>
      <c r="C57" s="853" t="s">
        <v>57</v>
      </c>
      <c r="D57" s="853"/>
      <c r="E57" s="853"/>
      <c r="F57" s="853"/>
      <c r="G57" s="853"/>
      <c r="H57" s="863"/>
      <c r="I57" s="874" t="s">
        <v>874</v>
      </c>
      <c r="J57" s="853"/>
      <c r="K57" s="853"/>
      <c r="L57" s="853"/>
      <c r="M57" s="280"/>
      <c r="N57" s="853"/>
      <c r="O57" s="853"/>
    </row>
    <row r="58" spans="1:15" s="10" customFormat="1">
      <c r="A58" s="853"/>
      <c r="B58" s="853"/>
      <c r="C58" s="1109"/>
      <c r="D58" s="1110"/>
      <c r="E58" s="853"/>
      <c r="F58" s="853"/>
      <c r="G58" s="853"/>
      <c r="H58" s="863"/>
      <c r="I58" s="853"/>
      <c r="J58" s="853"/>
      <c r="K58" s="853"/>
      <c r="L58" s="853"/>
      <c r="M58" s="853"/>
      <c r="N58" s="853"/>
      <c r="O58" s="853"/>
    </row>
    <row r="59" spans="1:15" s="10" customFormat="1" ht="5.0999999999999996" customHeight="1">
      <c r="A59" s="853"/>
      <c r="B59" s="853"/>
      <c r="C59" s="853"/>
      <c r="D59" s="853"/>
      <c r="E59" s="853"/>
      <c r="F59" s="853"/>
      <c r="G59" s="853"/>
      <c r="H59" s="853"/>
      <c r="I59" s="853"/>
      <c r="J59" s="870"/>
      <c r="K59" s="853"/>
      <c r="L59" s="853"/>
      <c r="M59" s="853"/>
      <c r="N59" s="853"/>
      <c r="O59" s="853"/>
    </row>
    <row r="60" spans="1:15" s="10" customFormat="1">
      <c r="A60" s="853"/>
      <c r="B60" s="850" t="s">
        <v>348</v>
      </c>
      <c r="C60" s="853"/>
      <c r="D60" s="853"/>
      <c r="E60" s="853"/>
      <c r="F60" s="853"/>
      <c r="G60" s="853"/>
      <c r="H60" s="853"/>
      <c r="I60" s="853"/>
      <c r="J60" s="870"/>
      <c r="K60" s="853"/>
      <c r="L60" s="853"/>
      <c r="M60" s="853"/>
      <c r="N60" s="853"/>
      <c r="O60" s="853"/>
    </row>
    <row r="61" spans="1:15" s="10" customFormat="1" ht="5.0999999999999996" customHeight="1" thickBot="1">
      <c r="A61" s="853"/>
      <c r="B61" s="853"/>
      <c r="C61" s="853"/>
      <c r="D61" s="853"/>
      <c r="E61" s="853"/>
      <c r="F61" s="853"/>
      <c r="G61" s="853"/>
      <c r="H61" s="853"/>
      <c r="I61" s="853"/>
      <c r="J61" s="870"/>
      <c r="K61" s="853"/>
      <c r="L61" s="853"/>
      <c r="M61" s="853"/>
      <c r="N61" s="853"/>
      <c r="O61" s="853"/>
    </row>
    <row r="62" spans="1:15" s="10" customFormat="1" ht="13.5" thickBot="1">
      <c r="A62" s="853"/>
      <c r="B62" s="157"/>
      <c r="C62" s="853" t="s">
        <v>442</v>
      </c>
      <c r="D62" s="853"/>
      <c r="E62" s="157"/>
      <c r="F62" s="853" t="s">
        <v>138</v>
      </c>
      <c r="G62" s="853"/>
      <c r="H62" s="853"/>
      <c r="I62" s="853"/>
      <c r="J62" s="853"/>
      <c r="K62" s="853"/>
      <c r="L62" s="157"/>
      <c r="M62" s="853" t="s">
        <v>507</v>
      </c>
      <c r="N62" s="853"/>
      <c r="O62" s="853"/>
    </row>
    <row r="63" spans="1:15" s="10" customFormat="1" ht="5.0999999999999996" customHeight="1" thickBot="1">
      <c r="A63" s="853"/>
      <c r="B63" s="853"/>
      <c r="C63" s="853"/>
      <c r="D63" s="853"/>
      <c r="E63" s="855"/>
      <c r="F63" s="853"/>
      <c r="G63" s="853"/>
      <c r="H63" s="853"/>
      <c r="I63" s="853"/>
      <c r="J63" s="853"/>
      <c r="K63" s="853"/>
      <c r="L63" s="853"/>
      <c r="M63" s="853"/>
      <c r="N63" s="853"/>
      <c r="O63" s="853"/>
    </row>
    <row r="64" spans="1:15" s="10" customFormat="1" ht="13.5" thickBot="1">
      <c r="A64" s="853"/>
      <c r="B64" s="157"/>
      <c r="C64" s="853" t="s">
        <v>524</v>
      </c>
      <c r="D64" s="853"/>
      <c r="E64" s="157"/>
      <c r="F64" s="853" t="s">
        <v>347</v>
      </c>
      <c r="G64" s="853"/>
      <c r="H64" s="853"/>
      <c r="I64" s="853"/>
      <c r="J64" s="853"/>
      <c r="K64" s="853"/>
      <c r="L64" s="157"/>
      <c r="M64" s="853" t="s">
        <v>57</v>
      </c>
      <c r="N64" s="853"/>
      <c r="O64" s="853"/>
    </row>
    <row r="65" spans="1:15">
      <c r="A65" s="853"/>
      <c r="B65" s="847"/>
      <c r="C65" s="848"/>
      <c r="D65" s="848"/>
      <c r="E65" s="848"/>
      <c r="F65" s="848"/>
      <c r="G65" s="848"/>
      <c r="H65" s="848"/>
      <c r="I65" s="848"/>
      <c r="J65" s="848"/>
      <c r="K65" s="848"/>
      <c r="L65" s="848"/>
      <c r="M65" s="1117"/>
      <c r="N65" s="1117"/>
      <c r="O65" s="1117"/>
    </row>
    <row r="66" spans="1:15" s="8" customFormat="1" ht="5.0999999999999996" customHeight="1">
      <c r="A66" s="865"/>
      <c r="B66" s="875"/>
      <c r="C66" s="875"/>
      <c r="D66" s="875"/>
      <c r="E66" s="875"/>
      <c r="F66" s="875"/>
      <c r="G66" s="875"/>
      <c r="H66" s="875"/>
      <c r="I66" s="875"/>
      <c r="J66" s="875"/>
      <c r="K66" s="875"/>
      <c r="L66" s="875"/>
      <c r="M66" s="875"/>
      <c r="N66" s="865"/>
      <c r="O66" s="865"/>
    </row>
    <row r="67" spans="1:15" s="8" customFormat="1">
      <c r="A67" s="853"/>
      <c r="B67" s="876" t="s">
        <v>1025</v>
      </c>
      <c r="C67" s="852"/>
      <c r="D67" s="852"/>
      <c r="E67" s="852"/>
      <c r="F67" s="852"/>
      <c r="G67" s="852"/>
      <c r="H67" s="852"/>
      <c r="I67" s="852"/>
      <c r="J67" s="852"/>
      <c r="K67" s="852"/>
      <c r="L67" s="852"/>
      <c r="M67" s="852"/>
      <c r="N67" s="1111" t="s">
        <v>804</v>
      </c>
      <c r="O67" s="1111"/>
    </row>
    <row r="68" spans="1:15" s="8" customFormat="1" ht="5.0999999999999996" customHeight="1">
      <c r="A68" s="865"/>
      <c r="B68" s="875"/>
      <c r="C68" s="875"/>
      <c r="D68" s="875"/>
      <c r="E68" s="875"/>
      <c r="F68" s="875"/>
      <c r="G68" s="875"/>
      <c r="H68" s="875"/>
      <c r="I68" s="875"/>
      <c r="J68" s="875"/>
      <c r="K68" s="875"/>
      <c r="L68" s="875"/>
      <c r="M68" s="875"/>
      <c r="N68" s="1111"/>
      <c r="O68" s="1111"/>
    </row>
    <row r="69" spans="1:15" s="8" customFormat="1" ht="12.75" customHeight="1">
      <c r="A69" s="875"/>
      <c r="B69" s="1107" t="s">
        <v>801</v>
      </c>
      <c r="C69" s="1108"/>
      <c r="D69" s="1108"/>
      <c r="E69" s="91"/>
      <c r="F69" s="91"/>
      <c r="G69" s="1107" t="s">
        <v>802</v>
      </c>
      <c r="H69" s="1107"/>
      <c r="I69" s="1107"/>
      <c r="J69" s="848"/>
      <c r="K69" s="1107" t="s">
        <v>803</v>
      </c>
      <c r="L69" s="1107"/>
      <c r="M69" s="875"/>
      <c r="N69" s="1111"/>
      <c r="O69" s="1111"/>
    </row>
    <row r="70" spans="1:15" s="8" customFormat="1" ht="5.0999999999999996" customHeight="1">
      <c r="A70" s="875"/>
      <c r="B70" s="855"/>
      <c r="C70" s="875"/>
      <c r="D70" s="130"/>
      <c r="E70" s="875"/>
      <c r="F70" s="281"/>
      <c r="G70" s="875"/>
      <c r="H70" s="855"/>
      <c r="I70" s="853"/>
      <c r="J70" s="875"/>
      <c r="K70" s="875"/>
      <c r="L70" s="875"/>
      <c r="M70" s="875"/>
      <c r="N70" s="875"/>
      <c r="O70" s="875"/>
    </row>
    <row r="71" spans="1:15" s="8" customFormat="1">
      <c r="A71" s="875"/>
      <c r="B71" s="875"/>
      <c r="C71" s="877" t="s">
        <v>614</v>
      </c>
      <c r="D71" s="198" t="s">
        <v>805</v>
      </c>
      <c r="E71" s="91"/>
      <c r="F71" s="91"/>
      <c r="G71" s="1021"/>
      <c r="H71" s="1105"/>
      <c r="I71" s="1105"/>
      <c r="J71" s="875"/>
      <c r="K71" s="1021"/>
      <c r="L71" s="1105"/>
      <c r="M71" s="875"/>
      <c r="N71" s="1116"/>
      <c r="O71" s="1116"/>
    </row>
    <row r="72" spans="1:15" s="8" customFormat="1" ht="14.1" customHeight="1">
      <c r="A72" s="875"/>
      <c r="B72" s="875"/>
      <c r="C72" s="877" t="s">
        <v>615</v>
      </c>
      <c r="D72" s="198" t="s">
        <v>806</v>
      </c>
      <c r="E72" s="91"/>
      <c r="F72" s="91"/>
      <c r="G72" s="1021"/>
      <c r="H72" s="1105"/>
      <c r="I72" s="1105"/>
      <c r="J72" s="875"/>
      <c r="K72" s="1021"/>
      <c r="L72" s="1105"/>
      <c r="M72" s="875"/>
      <c r="N72" s="1116"/>
      <c r="O72" s="1116"/>
    </row>
    <row r="73" spans="1:15" s="8" customFormat="1" ht="14.1" customHeight="1">
      <c r="A73" s="875"/>
      <c r="B73" s="875"/>
      <c r="C73" s="877" t="s">
        <v>709</v>
      </c>
      <c r="D73" s="198" t="s">
        <v>807</v>
      </c>
      <c r="E73" s="91"/>
      <c r="F73" s="91"/>
      <c r="G73" s="1021"/>
      <c r="H73" s="1105"/>
      <c r="I73" s="1105"/>
      <c r="J73" s="875"/>
      <c r="K73" s="1021"/>
      <c r="L73" s="1105"/>
      <c r="M73" s="875"/>
      <c r="N73" s="1116"/>
      <c r="O73" s="1116"/>
    </row>
    <row r="74" spans="1:15" s="8" customFormat="1" ht="14.1" customHeight="1">
      <c r="A74" s="875"/>
      <c r="B74" s="875"/>
      <c r="C74" s="877" t="s">
        <v>711</v>
      </c>
      <c r="D74" s="198" t="s">
        <v>808</v>
      </c>
      <c r="E74" s="91"/>
      <c r="F74" s="91"/>
      <c r="G74" s="1021"/>
      <c r="H74" s="1105"/>
      <c r="I74" s="1105"/>
      <c r="J74" s="875"/>
      <c r="K74" s="1021"/>
      <c r="L74" s="1105"/>
      <c r="M74" s="875"/>
      <c r="N74" s="1116"/>
      <c r="O74" s="1116"/>
    </row>
    <row r="75" spans="1:15" s="8" customFormat="1" ht="14.1" customHeight="1">
      <c r="A75" s="875"/>
      <c r="B75" s="875"/>
      <c r="C75" s="877" t="s">
        <v>713</v>
      </c>
      <c r="D75" s="198" t="s">
        <v>809</v>
      </c>
      <c r="E75" s="91"/>
      <c r="F75" s="91"/>
      <c r="G75" s="1021"/>
      <c r="H75" s="1105"/>
      <c r="I75" s="1105"/>
      <c r="J75" s="875"/>
      <c r="K75" s="1105"/>
      <c r="L75" s="1105"/>
      <c r="M75" s="875"/>
      <c r="N75" s="1116"/>
      <c r="O75" s="1116"/>
    </row>
    <row r="76" spans="1:15" s="8" customFormat="1" ht="14.1" customHeight="1">
      <c r="A76" s="875"/>
      <c r="B76" s="875"/>
      <c r="C76" s="877" t="s">
        <v>716</v>
      </c>
      <c r="D76" s="198" t="s">
        <v>810</v>
      </c>
      <c r="E76" s="91"/>
      <c r="F76" s="91"/>
      <c r="G76" s="1021"/>
      <c r="H76" s="1105"/>
      <c r="I76" s="1105"/>
      <c r="J76" s="875"/>
      <c r="K76" s="1105"/>
      <c r="L76" s="1105"/>
      <c r="M76" s="875"/>
      <c r="N76" s="1116"/>
      <c r="O76" s="1116"/>
    </row>
    <row r="77" spans="1:15" s="8" customFormat="1" ht="14.1" customHeight="1">
      <c r="A77" s="875"/>
      <c r="B77" s="875"/>
      <c r="C77" s="877" t="s">
        <v>730</v>
      </c>
      <c r="D77" s="198" t="s">
        <v>811</v>
      </c>
      <c r="E77" s="91"/>
      <c r="F77" s="91"/>
      <c r="G77" s="1021"/>
      <c r="H77" s="1105"/>
      <c r="I77" s="1105"/>
      <c r="J77" s="875"/>
      <c r="K77" s="1105"/>
      <c r="L77" s="1105"/>
      <c r="M77" s="875"/>
      <c r="N77" s="1116"/>
      <c r="O77" s="1116"/>
    </row>
    <row r="78" spans="1:15" s="8" customFormat="1" ht="15" customHeight="1">
      <c r="A78" s="875"/>
      <c r="B78" s="875"/>
      <c r="C78" s="877" t="s">
        <v>762</v>
      </c>
      <c r="D78" s="198" t="s">
        <v>813</v>
      </c>
      <c r="E78" s="91"/>
      <c r="F78" s="91"/>
      <c r="G78" s="1021"/>
      <c r="H78" s="1105"/>
      <c r="I78" s="1105"/>
      <c r="J78" s="875"/>
      <c r="K78" s="1105"/>
      <c r="L78" s="1105"/>
      <c r="M78" s="875"/>
      <c r="N78" s="1116"/>
      <c r="O78" s="1116"/>
    </row>
    <row r="79" spans="1:15" customFormat="1" ht="14.1" customHeight="1">
      <c r="A79" s="875"/>
      <c r="B79" s="878"/>
      <c r="C79" s="878" t="s">
        <v>763</v>
      </c>
      <c r="D79" s="198" t="s">
        <v>812</v>
      </c>
      <c r="E79" s="848"/>
      <c r="F79" s="848"/>
      <c r="G79" s="1021"/>
      <c r="H79" s="1105"/>
      <c r="I79" s="1105"/>
      <c r="J79" s="875"/>
      <c r="K79" s="1105"/>
      <c r="L79" s="1105"/>
      <c r="M79" s="875"/>
      <c r="N79" s="1116"/>
      <c r="O79" s="1116"/>
    </row>
    <row r="80" spans="1:15" customFormat="1" ht="3.95" customHeight="1">
      <c r="A80" s="875"/>
      <c r="B80" s="878"/>
      <c r="C80" s="878"/>
      <c r="D80" s="198"/>
      <c r="E80" s="848"/>
      <c r="F80" s="848"/>
      <c r="G80" s="848"/>
      <c r="H80" s="848"/>
      <c r="I80" s="848"/>
      <c r="J80" s="848"/>
      <c r="K80" s="875"/>
      <c r="L80" s="875"/>
      <c r="M80" s="848"/>
      <c r="N80" s="853"/>
      <c r="O80" s="875"/>
    </row>
    <row r="81" spans="1:15" s="7" customFormat="1" ht="14.1" customHeight="1">
      <c r="A81" s="852"/>
      <c r="B81" s="879"/>
      <c r="C81" s="860" t="s">
        <v>854</v>
      </c>
      <c r="D81" s="880"/>
      <c r="E81" s="880"/>
      <c r="F81" s="880"/>
      <c r="G81" s="880"/>
      <c r="H81" s="881"/>
      <c r="I81" s="880"/>
      <c r="J81" s="880"/>
      <c r="K81" s="882"/>
      <c r="L81" s="882"/>
      <c r="M81" s="880"/>
      <c r="N81" s="883"/>
      <c r="O81" s="882"/>
    </row>
    <row r="82" spans="1:15" customFormat="1" ht="3.95" customHeight="1">
      <c r="A82" s="848"/>
      <c r="B82" s="883"/>
      <c r="C82" s="883"/>
      <c r="D82" s="883"/>
      <c r="E82" s="883"/>
      <c r="F82" s="883"/>
      <c r="G82" s="883"/>
      <c r="H82" s="883"/>
      <c r="I82" s="883"/>
      <c r="J82" s="883"/>
      <c r="K82" s="883"/>
      <c r="L82" s="883"/>
      <c r="M82" s="883"/>
      <c r="N82" s="883"/>
      <c r="O82" s="883"/>
    </row>
    <row r="83" spans="1:15" customFormat="1" ht="14.1" customHeight="1">
      <c r="A83" s="848"/>
      <c r="B83" s="882"/>
      <c r="C83" s="1021"/>
      <c r="D83" s="1105"/>
      <c r="E83" s="1105"/>
      <c r="F83" s="1021"/>
      <c r="G83" s="1105"/>
      <c r="H83" s="1105"/>
      <c r="I83" s="1021"/>
      <c r="J83" s="1105"/>
      <c r="K83" s="1105"/>
      <c r="L83" s="1021"/>
      <c r="M83" s="1105"/>
      <c r="N83" s="1105"/>
      <c r="O83" s="797"/>
    </row>
    <row r="84" spans="1:15" customFormat="1" ht="14.1" customHeight="1">
      <c r="A84" s="848"/>
      <c r="B84" s="882"/>
      <c r="C84" s="1021"/>
      <c r="D84" s="1105"/>
      <c r="E84" s="1105"/>
      <c r="F84" s="1021"/>
      <c r="G84" s="1105"/>
      <c r="H84" s="1105"/>
      <c r="I84" s="1021"/>
      <c r="J84" s="1105"/>
      <c r="K84" s="1105"/>
      <c r="L84" s="1021"/>
      <c r="M84" s="1105"/>
      <c r="N84" s="1105"/>
      <c r="O84" s="797"/>
    </row>
    <row r="85" spans="1:15" customFormat="1" ht="14.1" customHeight="1">
      <c r="A85" s="848"/>
      <c r="B85" s="882"/>
      <c r="C85" s="1021"/>
      <c r="D85" s="1105"/>
      <c r="E85" s="1105"/>
      <c r="F85" s="1021"/>
      <c r="G85" s="1105"/>
      <c r="H85" s="1105"/>
      <c r="I85" s="1021"/>
      <c r="J85" s="1105"/>
      <c r="K85" s="1105"/>
      <c r="L85" s="1021"/>
      <c r="M85" s="1105"/>
      <c r="N85" s="1105"/>
      <c r="O85" s="797"/>
    </row>
    <row r="86" spans="1:15" customFormat="1" ht="14.1" customHeight="1">
      <c r="A86" s="848"/>
      <c r="B86" s="852"/>
      <c r="C86" s="1021"/>
      <c r="D86" s="1105"/>
      <c r="E86" s="1105"/>
      <c r="F86" s="1021"/>
      <c r="G86" s="1105"/>
      <c r="H86" s="1105"/>
      <c r="I86" s="1021"/>
      <c r="J86" s="1105"/>
      <c r="K86" s="1105"/>
      <c r="L86" s="1021"/>
      <c r="M86" s="1105"/>
      <c r="N86" s="1105"/>
      <c r="O86" s="797"/>
    </row>
    <row r="87" spans="1:15" customFormat="1" ht="6.6" customHeight="1" thickBot="1">
      <c r="A87" s="884"/>
      <c r="B87" s="884"/>
      <c r="C87" s="884"/>
      <c r="D87" s="885"/>
      <c r="E87" s="885"/>
      <c r="F87" s="885"/>
      <c r="G87" s="885"/>
      <c r="H87" s="885"/>
      <c r="I87" s="885"/>
      <c r="J87" s="885"/>
      <c r="K87" s="885"/>
      <c r="L87" s="884"/>
      <c r="M87" s="884"/>
      <c r="N87" s="884"/>
      <c r="O87" s="884"/>
    </row>
    <row r="88" spans="1:15" ht="12.75" customHeight="1" thickTop="1">
      <c r="A88" s="852"/>
      <c r="B88" s="848"/>
      <c r="C88" s="848"/>
      <c r="D88" s="848"/>
      <c r="E88" s="848"/>
      <c r="F88" s="848"/>
      <c r="G88" s="848"/>
      <c r="H88" s="848"/>
      <c r="I88" s="848"/>
      <c r="J88" s="848"/>
      <c r="K88" s="848"/>
      <c r="L88" s="848"/>
      <c r="M88" s="848"/>
      <c r="N88" s="848"/>
      <c r="O88" s="886" t="s">
        <v>2</v>
      </c>
    </row>
    <row r="89" spans="1:15" ht="6.75" customHeight="1">
      <c r="A89"/>
    </row>
  </sheetData>
  <sheetProtection algorithmName="SHA-512" hashValue="6R7d2z9egs2iWMTardYFYtoJ4j4H5SP4Rm/XdoX+KZ0zWlW4/aPlcB/ovCJyYuZEs0XWdQqz0Jb+T18zEhAMpw==" saltValue="uLvPHirGdsOpE4YXdM0n4g==" spinCount="100000" sheet="1" objects="1" scenarios="1" selectLockedCells="1"/>
  <protectedRanges>
    <protectedRange sqref="M65:O65" name="Range2"/>
    <protectedRange sqref="H7 H9 H11 H13 H15 H17 H19 H21 J7 J9 J11 J13 J15 J17 J19 J21 L15 O15 O19 O21 B25 B27 F25:G25 F27:G27 F29:G29 J25 J27 F32:G32 F33:G33 K32 K33 K35 F37:G37 O35 J37 L37 B41" name="Range1"/>
  </protectedRanges>
  <mergeCells count="61">
    <mergeCell ref="C85:E85"/>
    <mergeCell ref="F85:H85"/>
    <mergeCell ref="I85:K85"/>
    <mergeCell ref="L85:N85"/>
    <mergeCell ref="F83:H83"/>
    <mergeCell ref="I83:K83"/>
    <mergeCell ref="L83:N83"/>
    <mergeCell ref="C83:E83"/>
    <mergeCell ref="C84:E84"/>
    <mergeCell ref="F84:H84"/>
    <mergeCell ref="I84:K84"/>
    <mergeCell ref="L84:N84"/>
    <mergeCell ref="G79:I79"/>
    <mergeCell ref="K79:L79"/>
    <mergeCell ref="N79:O79"/>
    <mergeCell ref="F25:G25"/>
    <mergeCell ref="F27:G27"/>
    <mergeCell ref="F29:G29"/>
    <mergeCell ref="F37:G37"/>
    <mergeCell ref="G77:I77"/>
    <mergeCell ref="K77:L77"/>
    <mergeCell ref="N77:O77"/>
    <mergeCell ref="G78:I78"/>
    <mergeCell ref="K78:L78"/>
    <mergeCell ref="N78:O78"/>
    <mergeCell ref="G75:I75"/>
    <mergeCell ref="K75:L75"/>
    <mergeCell ref="N75:O75"/>
    <mergeCell ref="G76:I76"/>
    <mergeCell ref="K76:L76"/>
    <mergeCell ref="N76:O76"/>
    <mergeCell ref="G73:I73"/>
    <mergeCell ref="K73:L73"/>
    <mergeCell ref="N73:O73"/>
    <mergeCell ref="G74:I74"/>
    <mergeCell ref="K74:L74"/>
    <mergeCell ref="N74:O74"/>
    <mergeCell ref="L32:O34"/>
    <mergeCell ref="G71:I71"/>
    <mergeCell ref="K71:L71"/>
    <mergeCell ref="N71:O71"/>
    <mergeCell ref="G72:I72"/>
    <mergeCell ref="K72:L72"/>
    <mergeCell ref="N72:O72"/>
    <mergeCell ref="M65:O65"/>
    <mergeCell ref="C86:E86"/>
    <mergeCell ref="F86:H86"/>
    <mergeCell ref="I86:K86"/>
    <mergeCell ref="L86:N86"/>
    <mergeCell ref="F23:G23"/>
    <mergeCell ref="F24:G24"/>
    <mergeCell ref="B69:D69"/>
    <mergeCell ref="G69:I69"/>
    <mergeCell ref="K69:L69"/>
    <mergeCell ref="C58:D58"/>
    <mergeCell ref="N67:O69"/>
    <mergeCell ref="F31:G31"/>
    <mergeCell ref="F35:G35"/>
    <mergeCell ref="F34:G34"/>
    <mergeCell ref="F32:G32"/>
    <mergeCell ref="F33:G33"/>
  </mergeCells>
  <phoneticPr fontId="14" type="noConversion"/>
  <printOptions horizontalCentered="1" verticalCentered="1"/>
  <pageMargins left="0.25" right="0.25" top="0.5" bottom="0.25" header="0.25" footer="0.25"/>
  <pageSetup scale="79" orientation="portrait" horizontalDpi="4294967292" verticalDpi="4294967292" r:id="rId1"/>
  <headerFooter alignWithMargins="0"/>
  <ignoredErrors>
    <ignoredError sqref="C71:C79" numberStoredAsText="1"/>
  </ignoredErrors>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O109"/>
  <sheetViews>
    <sheetView showWhiteSpace="0" view="pageBreakPreview" zoomScaleNormal="125" zoomScaleSheetLayoutView="100" workbookViewId="0">
      <selection activeCell="B7" sqref="B7"/>
    </sheetView>
  </sheetViews>
  <sheetFormatPr defaultColWidth="8.85546875" defaultRowHeight="12.75"/>
  <cols>
    <col min="1" max="1" width="3" customWidth="1"/>
    <col min="2" max="2" width="3.42578125" customWidth="1"/>
    <col min="3" max="3" width="26.85546875" customWidth="1"/>
    <col min="4" max="4" width="3.5703125" customWidth="1"/>
    <col min="5" max="5" width="11.140625" customWidth="1"/>
    <col min="6" max="6" width="9.42578125" customWidth="1"/>
    <col min="7" max="7" width="3.5703125" customWidth="1"/>
    <col min="8" max="8" width="4" customWidth="1"/>
    <col min="9" max="10" width="3.5703125" customWidth="1"/>
    <col min="11" max="11" width="11.42578125" customWidth="1"/>
    <col min="12" max="12" width="4.42578125" customWidth="1"/>
    <col min="13" max="13" width="3.5703125" customWidth="1"/>
    <col min="14" max="14" width="11.140625" customWidth="1"/>
  </cols>
  <sheetData>
    <row r="1" spans="1:15" ht="6" customHeight="1" thickBot="1">
      <c r="A1" s="9"/>
      <c r="B1" s="9"/>
      <c r="C1" s="9"/>
      <c r="D1" s="9"/>
      <c r="E1" s="9"/>
      <c r="F1" s="9"/>
      <c r="G1" s="9"/>
      <c r="H1" s="9"/>
      <c r="I1" s="9"/>
      <c r="J1" s="9"/>
      <c r="K1" s="9"/>
      <c r="L1" s="9"/>
      <c r="M1" s="9"/>
      <c r="N1" s="9"/>
    </row>
    <row r="2" spans="1:15" ht="5.0999999999999996" customHeight="1" thickTop="1">
      <c r="B2" s="249"/>
      <c r="C2" s="7"/>
      <c r="D2" s="7"/>
      <c r="E2" s="7"/>
      <c r="F2" s="249"/>
      <c r="G2" s="7"/>
      <c r="H2" s="284"/>
      <c r="I2" s="249"/>
      <c r="J2" s="7"/>
      <c r="K2" s="249"/>
      <c r="L2" s="7"/>
      <c r="M2" s="249"/>
      <c r="N2" s="7"/>
      <c r="O2" s="7"/>
    </row>
    <row r="3" spans="1:15">
      <c r="A3" s="276">
        <v>14</v>
      </c>
      <c r="B3" s="2" t="s">
        <v>879</v>
      </c>
      <c r="C3" s="1"/>
    </row>
    <row r="4" spans="1:15" ht="5.0999999999999996" customHeight="1">
      <c r="A4" s="1"/>
      <c r="B4" s="1"/>
      <c r="C4" s="1"/>
      <c r="D4" s="1"/>
      <c r="E4" s="1"/>
      <c r="F4" s="1"/>
      <c r="G4" s="1"/>
      <c r="H4" s="1"/>
      <c r="I4" s="1"/>
      <c r="J4" s="1"/>
      <c r="K4" s="1"/>
      <c r="L4" s="1"/>
      <c r="M4" s="1"/>
      <c r="N4" s="1"/>
      <c r="O4" s="1"/>
    </row>
    <row r="5" spans="1:15">
      <c r="A5" s="10"/>
      <c r="B5" s="2" t="s">
        <v>772</v>
      </c>
      <c r="C5" s="8"/>
      <c r="D5" s="8"/>
      <c r="E5" s="8"/>
      <c r="F5" s="8"/>
      <c r="G5" s="8"/>
      <c r="H5" s="8"/>
      <c r="I5" s="8"/>
      <c r="J5" s="8"/>
      <c r="K5" s="8"/>
      <c r="L5" s="8"/>
      <c r="M5" s="8"/>
      <c r="N5" s="8"/>
      <c r="O5" s="8"/>
    </row>
    <row r="6" spans="1:15" ht="6" customHeight="1" thickBot="1">
      <c r="A6" s="117"/>
      <c r="B6" s="8"/>
      <c r="C6" s="8"/>
      <c r="D6" s="8"/>
      <c r="E6" s="8"/>
      <c r="F6" s="8"/>
      <c r="G6" s="8"/>
      <c r="H6" s="8"/>
      <c r="I6" s="8"/>
      <c r="J6" s="8"/>
      <c r="K6" s="8"/>
      <c r="L6" s="8"/>
      <c r="M6" s="8"/>
      <c r="N6" s="8"/>
      <c r="O6" s="8"/>
    </row>
    <row r="7" spans="1:15" ht="13.5" thickBot="1">
      <c r="A7" s="8"/>
      <c r="B7" s="157"/>
      <c r="C7" s="10" t="s">
        <v>422</v>
      </c>
      <c r="D7" s="1139"/>
      <c r="E7" s="1139"/>
      <c r="F7" s="91"/>
      <c r="G7" s="157"/>
      <c r="H7" s="10" t="s">
        <v>518</v>
      </c>
      <c r="J7" s="8"/>
      <c r="K7" s="8"/>
      <c r="L7" s="8"/>
      <c r="M7" s="8"/>
      <c r="N7" s="162"/>
      <c r="O7" s="8"/>
    </row>
    <row r="8" spans="1:15" ht="5.0999999999999996" customHeight="1" thickBot="1">
      <c r="A8" s="8"/>
      <c r="B8" s="15"/>
      <c r="C8" s="8"/>
      <c r="D8" s="129"/>
      <c r="E8" s="8"/>
      <c r="F8" s="281"/>
      <c r="G8" s="15"/>
      <c r="H8" s="8"/>
      <c r="J8" s="8"/>
      <c r="K8" s="8"/>
      <c r="L8" s="8"/>
      <c r="M8" s="8"/>
      <c r="N8" s="8"/>
      <c r="O8" s="8"/>
    </row>
    <row r="9" spans="1:15" ht="13.5" thickBot="1">
      <c r="A9" s="8"/>
      <c r="B9" s="157"/>
      <c r="C9" s="10" t="s">
        <v>420</v>
      </c>
      <c r="D9" s="1139"/>
      <c r="E9" s="1139"/>
      <c r="F9" s="91"/>
      <c r="G9" s="157"/>
      <c r="H9" s="10" t="s">
        <v>520</v>
      </c>
      <c r="J9" s="8"/>
      <c r="K9" s="8"/>
      <c r="L9" s="8"/>
      <c r="M9" s="8"/>
      <c r="N9" s="162"/>
      <c r="O9" s="8"/>
    </row>
    <row r="10" spans="1:15" ht="5.0999999999999996" customHeight="1" thickBot="1">
      <c r="A10" s="8"/>
      <c r="B10" s="15"/>
      <c r="C10" s="8"/>
      <c r="D10" s="129"/>
      <c r="E10" s="8"/>
      <c r="F10" s="281"/>
      <c r="G10" s="15"/>
      <c r="H10" s="8"/>
      <c r="J10" s="8"/>
      <c r="K10" s="8"/>
      <c r="L10" s="8"/>
      <c r="M10" s="8"/>
      <c r="N10" s="8"/>
      <c r="O10" s="8"/>
    </row>
    <row r="11" spans="1:15" ht="13.5" thickBot="1">
      <c r="A11" s="8"/>
      <c r="B11" s="157"/>
      <c r="C11" s="1" t="s">
        <v>770</v>
      </c>
      <c r="D11" s="1139"/>
      <c r="E11" s="1139"/>
      <c r="F11" s="91"/>
      <c r="G11" s="157"/>
      <c r="H11" s="1" t="s">
        <v>789</v>
      </c>
      <c r="J11" s="8"/>
      <c r="K11" s="8"/>
      <c r="L11" s="8"/>
      <c r="M11" s="10"/>
      <c r="N11" s="162"/>
      <c r="O11" s="8"/>
    </row>
    <row r="12" spans="1:15" ht="5.0999999999999996" customHeight="1" thickBot="1">
      <c r="A12" s="8"/>
      <c r="B12" s="15"/>
      <c r="C12" s="8"/>
      <c r="D12" s="129"/>
      <c r="E12" s="8"/>
      <c r="F12" s="281"/>
      <c r="G12" s="10"/>
      <c r="H12" s="8"/>
      <c r="J12" s="8"/>
      <c r="K12" s="8"/>
      <c r="L12" s="8"/>
      <c r="M12" s="8"/>
      <c r="N12" s="8"/>
      <c r="O12" s="8"/>
    </row>
    <row r="13" spans="1:15" ht="13.5" thickBot="1">
      <c r="A13" s="8"/>
      <c r="B13" s="157"/>
      <c r="C13" s="10" t="s">
        <v>421</v>
      </c>
      <c r="D13" s="1139"/>
      <c r="E13" s="1139"/>
      <c r="F13" s="91"/>
      <c r="G13" s="157"/>
      <c r="H13" s="1" t="s">
        <v>944</v>
      </c>
      <c r="N13" s="162"/>
      <c r="O13" s="8"/>
    </row>
    <row r="14" spans="1:15" ht="5.0999999999999996" customHeight="1" thickBot="1">
      <c r="A14" s="8"/>
      <c r="B14" s="15"/>
      <c r="C14" s="8"/>
      <c r="D14" s="129"/>
      <c r="E14" s="8"/>
      <c r="F14" s="281"/>
      <c r="O14" s="8"/>
    </row>
    <row r="15" spans="1:15" ht="13.5" thickBot="1">
      <c r="A15" s="8"/>
      <c r="B15" s="157"/>
      <c r="C15" s="10" t="s">
        <v>519</v>
      </c>
      <c r="D15" s="1139"/>
      <c r="E15" s="1139"/>
      <c r="F15" s="91"/>
      <c r="G15" s="157"/>
      <c r="H15" s="1" t="s">
        <v>771</v>
      </c>
      <c r="J15" s="11"/>
      <c r="K15" s="255"/>
      <c r="L15" s="255"/>
      <c r="M15" s="10"/>
      <c r="N15" s="162"/>
      <c r="O15" s="8"/>
    </row>
    <row r="16" spans="1:15" ht="5.0999999999999996" customHeight="1">
      <c r="A16" s="8"/>
      <c r="B16" s="1"/>
      <c r="C16" s="1"/>
      <c r="D16" s="1"/>
      <c r="E16" s="1"/>
      <c r="F16" s="1"/>
      <c r="G16" s="1"/>
      <c r="M16" s="8"/>
      <c r="N16" s="8"/>
    </row>
    <row r="17" spans="1:15">
      <c r="A17" s="10"/>
      <c r="B17" s="2" t="s">
        <v>773</v>
      </c>
      <c r="H17" s="1119"/>
      <c r="I17" s="1119"/>
      <c r="J17" s="1119"/>
      <c r="K17" s="1119"/>
      <c r="L17" s="1119"/>
      <c r="M17" s="255"/>
    </row>
    <row r="18" spans="1:15" ht="3.95" customHeight="1">
      <c r="B18" s="1"/>
      <c r="C18" s="1"/>
      <c r="D18" s="1"/>
      <c r="E18" s="1"/>
      <c r="F18" s="1"/>
      <c r="G18" s="1"/>
      <c r="H18" s="1"/>
      <c r="I18" s="1"/>
      <c r="J18" s="1"/>
      <c r="K18" s="1"/>
      <c r="L18" s="1"/>
      <c r="M18" s="1"/>
      <c r="N18" s="1"/>
    </row>
    <row r="19" spans="1:15">
      <c r="C19" s="7"/>
      <c r="D19" s="295" t="s">
        <v>780</v>
      </c>
      <c r="E19" s="696"/>
      <c r="F19" s="249" t="s">
        <v>778</v>
      </c>
      <c r="G19" s="696"/>
      <c r="H19" s="249" t="s">
        <v>777</v>
      </c>
      <c r="J19" s="696"/>
      <c r="K19" s="249" t="s">
        <v>779</v>
      </c>
      <c r="L19" s="696"/>
      <c r="M19" s="249" t="s">
        <v>790</v>
      </c>
      <c r="N19" s="7"/>
      <c r="O19" s="7"/>
    </row>
    <row r="20" spans="1:15" ht="5.0999999999999996" customHeight="1" thickBot="1">
      <c r="A20" s="9"/>
      <c r="B20" s="285"/>
      <c r="C20" s="30"/>
      <c r="D20" s="30"/>
      <c r="E20" s="30"/>
      <c r="F20" s="285"/>
      <c r="G20" s="30"/>
      <c r="H20" s="286"/>
      <c r="I20" s="285"/>
      <c r="J20" s="30"/>
      <c r="K20" s="285"/>
      <c r="L20" s="30"/>
      <c r="M20" s="285"/>
      <c r="N20" s="30"/>
      <c r="O20" s="7"/>
    </row>
    <row r="21" spans="1:15" ht="5.0999999999999996" customHeight="1" thickTop="1">
      <c r="B21" s="249"/>
      <c r="C21" s="7"/>
      <c r="D21" s="7"/>
      <c r="E21" s="7"/>
      <c r="F21" s="249"/>
      <c r="G21" s="7"/>
      <c r="H21" s="284"/>
      <c r="I21" s="249"/>
      <c r="J21" s="7"/>
      <c r="K21" s="249"/>
      <c r="L21" s="7"/>
      <c r="M21" s="249"/>
      <c r="N21" s="7"/>
      <c r="O21" s="7"/>
    </row>
    <row r="22" spans="1:15">
      <c r="A22" s="185">
        <v>15</v>
      </c>
      <c r="B22" s="2" t="s">
        <v>474</v>
      </c>
      <c r="N22" s="237" t="s">
        <v>796</v>
      </c>
      <c r="O22" s="7"/>
    </row>
    <row r="23" spans="1:15" ht="5.0999999999999996" customHeight="1">
      <c r="A23" s="1"/>
      <c r="B23" s="1"/>
      <c r="C23" s="1"/>
      <c r="D23" s="1"/>
      <c r="E23" s="1"/>
      <c r="F23" s="1"/>
      <c r="G23" s="1"/>
      <c r="H23" s="1"/>
      <c r="I23" s="1"/>
      <c r="J23" s="1"/>
      <c r="K23" s="1"/>
      <c r="L23" s="1"/>
      <c r="M23" s="1"/>
      <c r="N23" s="1"/>
      <c r="O23" s="1"/>
    </row>
    <row r="24" spans="1:15">
      <c r="A24" s="1"/>
      <c r="B24" s="1120" t="s">
        <v>800</v>
      </c>
      <c r="C24" s="1120"/>
      <c r="D24" s="278"/>
      <c r="E24" s="1120" t="s">
        <v>794</v>
      </c>
      <c r="F24" s="1120"/>
      <c r="G24" s="278"/>
      <c r="H24" s="1120" t="s">
        <v>798</v>
      </c>
      <c r="I24" s="1120"/>
      <c r="J24" s="1120"/>
      <c r="K24" s="1120"/>
      <c r="L24" s="1"/>
      <c r="M24" s="1120" t="s">
        <v>797</v>
      </c>
      <c r="N24" s="1120"/>
      <c r="O24" s="1"/>
    </row>
    <row r="25" spans="1:15" ht="5.0999999999999996" customHeight="1">
      <c r="A25" s="1"/>
      <c r="L25" s="1"/>
      <c r="M25" s="1"/>
      <c r="N25" s="1"/>
      <c r="O25" s="1"/>
    </row>
    <row r="26" spans="1:15" ht="12" customHeight="1">
      <c r="A26" s="1"/>
      <c r="B26" s="1136"/>
      <c r="C26" s="1136"/>
      <c r="E26" s="1136"/>
      <c r="F26" s="1136"/>
      <c r="H26" s="1136"/>
      <c r="I26" s="1136"/>
      <c r="J26" s="1136"/>
      <c r="K26" s="1136"/>
      <c r="L26" s="1"/>
      <c r="M26" s="1138"/>
      <c r="N26" s="1138"/>
      <c r="O26" s="1"/>
    </row>
    <row r="27" spans="1:15" ht="5.0999999999999996" customHeight="1">
      <c r="A27" s="1"/>
      <c r="L27" s="1"/>
      <c r="M27" s="1"/>
      <c r="N27" s="1"/>
      <c r="O27" s="1"/>
    </row>
    <row r="28" spans="1:15">
      <c r="A28" s="1"/>
      <c r="B28" s="1136"/>
      <c r="C28" s="1136"/>
      <c r="E28" s="1136"/>
      <c r="F28" s="1136"/>
      <c r="H28" s="1136"/>
      <c r="I28" s="1136"/>
      <c r="J28" s="1136"/>
      <c r="K28" s="1136"/>
      <c r="L28" s="1"/>
      <c r="M28" s="1138"/>
      <c r="N28" s="1138"/>
      <c r="O28" s="1"/>
    </row>
    <row r="29" spans="1:15" ht="5.0999999999999996" customHeight="1">
      <c r="A29" s="1"/>
      <c r="O29" s="1"/>
    </row>
    <row r="30" spans="1:15" ht="12" customHeight="1">
      <c r="B30" s="1136"/>
      <c r="C30" s="1136"/>
      <c r="E30" s="1136"/>
      <c r="F30" s="1136"/>
      <c r="H30" s="1136"/>
      <c r="I30" s="1136"/>
      <c r="J30" s="1136"/>
      <c r="K30" s="1136"/>
      <c r="L30" s="287"/>
      <c r="M30" s="1138"/>
      <c r="N30" s="1138"/>
      <c r="O30" s="1"/>
    </row>
    <row r="31" spans="1:15" ht="5.0999999999999996" customHeight="1" thickBot="1">
      <c r="M31" s="288"/>
      <c r="N31" s="288"/>
      <c r="O31" s="1"/>
    </row>
    <row r="32" spans="1:15" ht="13.5" thickBot="1">
      <c r="B32" s="1" t="s">
        <v>638</v>
      </c>
      <c r="C32" s="1"/>
      <c r="D32" s="1"/>
      <c r="E32" s="1"/>
      <c r="F32" s="1"/>
      <c r="G32" s="157"/>
      <c r="H32" s="117" t="s">
        <v>135</v>
      </c>
      <c r="I32" s="157"/>
      <c r="J32" s="1" t="s">
        <v>136</v>
      </c>
      <c r="L32" s="111" t="s">
        <v>799</v>
      </c>
      <c r="M32" s="1132">
        <f>SUM(M26:N30)</f>
        <v>0</v>
      </c>
      <c r="N32" s="1132"/>
      <c r="O32" s="7"/>
    </row>
    <row r="33" spans="1:15" ht="5.0999999999999996" customHeight="1" thickBot="1">
      <c r="B33" s="1"/>
      <c r="C33" s="1"/>
      <c r="D33" s="1"/>
      <c r="E33" s="1"/>
      <c r="F33" s="1"/>
      <c r="G33" s="126"/>
      <c r="H33" s="117"/>
      <c r="I33" s="126"/>
      <c r="J33" s="1"/>
      <c r="O33" s="7"/>
    </row>
    <row r="34" spans="1:15" ht="13.5" thickBot="1">
      <c r="B34" s="1" t="s">
        <v>521</v>
      </c>
      <c r="C34" s="1"/>
      <c r="D34" s="1"/>
      <c r="E34" s="1"/>
      <c r="F34" s="1"/>
      <c r="G34" s="157"/>
      <c r="H34" s="117" t="s">
        <v>135</v>
      </c>
      <c r="I34" s="157"/>
      <c r="J34" s="1" t="s">
        <v>136</v>
      </c>
      <c r="K34" t="s">
        <v>792</v>
      </c>
      <c r="L34" s="7"/>
      <c r="M34" s="249"/>
      <c r="N34" s="7"/>
    </row>
    <row r="35" spans="1:15" ht="3.95" customHeight="1" thickBot="1">
      <c r="A35" s="9"/>
      <c r="B35" s="9"/>
      <c r="C35" s="9"/>
      <c r="D35" s="9"/>
      <c r="E35" s="9"/>
      <c r="F35" s="9"/>
      <c r="G35" s="9"/>
      <c r="H35" s="9"/>
      <c r="I35" s="9"/>
      <c r="J35" s="9"/>
      <c r="K35" s="9"/>
      <c r="L35" s="9"/>
      <c r="M35" s="9"/>
      <c r="N35" s="9"/>
    </row>
    <row r="36" spans="1:15" ht="3.95" customHeight="1" thickTop="1"/>
    <row r="37" spans="1:15">
      <c r="A37" s="185">
        <v>16</v>
      </c>
      <c r="B37" s="2" t="s">
        <v>781</v>
      </c>
      <c r="G37" s="111" t="s">
        <v>791</v>
      </c>
      <c r="H37" s="1137"/>
      <c r="I37" s="1137"/>
      <c r="J37" s="1137"/>
      <c r="K37" s="1137"/>
      <c r="L37" t="s">
        <v>782</v>
      </c>
    </row>
    <row r="38" spans="1:15" ht="5.0999999999999996" customHeight="1"/>
    <row r="39" spans="1:15">
      <c r="B39" s="1" t="s">
        <v>881</v>
      </c>
      <c r="C39" s="8"/>
    </row>
    <row r="40" spans="1:15" ht="5.0999999999999996" customHeight="1" thickBot="1">
      <c r="B40" s="8"/>
      <c r="C40" s="8"/>
      <c r="D40" s="8"/>
      <c r="E40" s="8"/>
      <c r="F40" s="8"/>
      <c r="G40" s="8"/>
    </row>
    <row r="41" spans="1:15" ht="13.5" thickBot="1">
      <c r="B41" s="1" t="s">
        <v>648</v>
      </c>
      <c r="C41" s="8"/>
      <c r="D41" s="157"/>
      <c r="E41" s="10" t="s">
        <v>162</v>
      </c>
      <c r="G41" s="157"/>
      <c r="H41" s="10" t="s">
        <v>163</v>
      </c>
      <c r="L41" s="157"/>
      <c r="M41" s="10" t="s">
        <v>70</v>
      </c>
      <c r="N41" s="10"/>
    </row>
    <row r="42" spans="1:15" ht="5.0999999999999996" customHeight="1" thickBot="1">
      <c r="B42" s="8"/>
      <c r="C42" s="8"/>
      <c r="D42" s="8"/>
      <c r="G42" s="8"/>
    </row>
    <row r="43" spans="1:15" ht="13.5" thickBot="1">
      <c r="B43" s="8"/>
      <c r="C43" s="8"/>
      <c r="D43" s="157"/>
      <c r="E43" s="10" t="s">
        <v>69</v>
      </c>
      <c r="G43" s="157"/>
      <c r="H43" s="10" t="s">
        <v>46</v>
      </c>
      <c r="L43" s="157"/>
      <c r="M43" s="1" t="s">
        <v>147</v>
      </c>
      <c r="N43" s="10"/>
    </row>
    <row r="44" spans="1:15" ht="5.0999999999999996" customHeight="1">
      <c r="B44" s="8"/>
      <c r="C44" s="8"/>
      <c r="D44" s="8"/>
      <c r="F44" s="8"/>
      <c r="G44" s="8"/>
    </row>
    <row r="45" spans="1:15" ht="12" customHeight="1">
      <c r="B45" t="s">
        <v>783</v>
      </c>
      <c r="C45" s="8"/>
      <c r="E45" s="289"/>
      <c r="F45" s="1133"/>
      <c r="G45" s="1133"/>
      <c r="H45" s="1133"/>
      <c r="I45" s="1133"/>
      <c r="J45" s="1133"/>
      <c r="L45" s="290" t="s">
        <v>787</v>
      </c>
      <c r="M45" s="1134"/>
      <c r="N45" s="1135"/>
    </row>
    <row r="46" spans="1:15" ht="5.0999999999999996" customHeight="1">
      <c r="C46" s="8"/>
      <c r="E46" s="289"/>
      <c r="F46" s="291"/>
      <c r="L46" s="292"/>
      <c r="M46" s="292"/>
      <c r="N46" s="292"/>
    </row>
    <row r="47" spans="1:15">
      <c r="B47" t="s">
        <v>784</v>
      </c>
      <c r="C47" s="8"/>
      <c r="D47" s="1021"/>
      <c r="E47" s="1021"/>
      <c r="F47" s="1021"/>
      <c r="G47" s="1021"/>
      <c r="H47" s="1021"/>
      <c r="I47" s="1021"/>
      <c r="J47" s="1021"/>
      <c r="K47" s="1021"/>
      <c r="L47" s="1021"/>
      <c r="M47" s="1021"/>
      <c r="N47" s="1021"/>
    </row>
    <row r="48" spans="1:15" ht="5.0999999999999996" customHeight="1">
      <c r="B48" s="8"/>
      <c r="C48" s="8"/>
      <c r="E48" s="15"/>
      <c r="F48" s="15"/>
      <c r="I48" s="10"/>
      <c r="J48" s="8"/>
    </row>
    <row r="49" spans="2:14" ht="12" customHeight="1">
      <c r="B49" s="296" t="s">
        <v>785</v>
      </c>
      <c r="C49" s="296"/>
      <c r="E49" s="1140"/>
      <c r="F49" s="1140"/>
      <c r="G49" s="1140"/>
      <c r="H49" s="117"/>
      <c r="I49" t="s">
        <v>786</v>
      </c>
      <c r="L49" s="1141"/>
      <c r="M49" s="1141"/>
      <c r="N49" s="1141"/>
    </row>
    <row r="50" spans="2:14" ht="5.0999999999999996" customHeight="1">
      <c r="B50" s="8"/>
      <c r="C50" s="8"/>
      <c r="D50" s="8"/>
      <c r="F50" s="8"/>
      <c r="G50" s="8"/>
    </row>
    <row r="51" spans="2:14">
      <c r="B51" s="2" t="s">
        <v>80</v>
      </c>
      <c r="C51" s="1"/>
      <c r="D51" s="1"/>
      <c r="E51" s="1"/>
      <c r="F51" s="1"/>
      <c r="G51" s="8"/>
    </row>
    <row r="52" spans="2:14" ht="5.0999999999999996" customHeight="1">
      <c r="B52" s="2"/>
      <c r="C52" s="1"/>
      <c r="D52" s="1"/>
      <c r="E52" s="1"/>
      <c r="F52" s="1"/>
      <c r="G52" s="8"/>
    </row>
    <row r="53" spans="2:14" ht="16.5" customHeight="1">
      <c r="B53" s="8"/>
      <c r="C53" s="11" t="s">
        <v>71</v>
      </c>
      <c r="D53" s="1021"/>
      <c r="E53" s="1021"/>
      <c r="F53" s="1021"/>
      <c r="G53" s="1021"/>
      <c r="H53" s="1021"/>
      <c r="I53" s="1021"/>
      <c r="J53" s="1021"/>
      <c r="K53" s="1021"/>
      <c r="L53" s="1021"/>
      <c r="M53" s="1021"/>
      <c r="N53" s="1021"/>
    </row>
    <row r="54" spans="2:14" ht="16.5" customHeight="1">
      <c r="B54" s="8"/>
      <c r="C54" s="11" t="s">
        <v>72</v>
      </c>
      <c r="D54" s="1123"/>
      <c r="E54" s="1123"/>
      <c r="F54" s="1123"/>
      <c r="G54" s="1123"/>
      <c r="H54" s="1123"/>
      <c r="I54" s="1123"/>
      <c r="J54" s="1123"/>
      <c r="K54" s="1123"/>
      <c r="L54" s="1123"/>
      <c r="M54" s="1123"/>
      <c r="N54" s="1123"/>
    </row>
    <row r="55" spans="2:14" ht="16.5" customHeight="1">
      <c r="B55" s="8"/>
      <c r="C55" s="11" t="s">
        <v>316</v>
      </c>
      <c r="D55" s="1123"/>
      <c r="E55" s="1123"/>
      <c r="F55" s="1123"/>
      <c r="G55" s="1123"/>
      <c r="H55" s="1123"/>
      <c r="I55" s="1123"/>
      <c r="J55" s="1123"/>
      <c r="K55" s="1123"/>
      <c r="L55" s="1123"/>
      <c r="M55" s="1123"/>
      <c r="N55" s="1123"/>
    </row>
    <row r="56" spans="2:14" ht="16.5" customHeight="1">
      <c r="B56" s="8"/>
      <c r="C56" s="11" t="s">
        <v>77</v>
      </c>
      <c r="D56" s="1123"/>
      <c r="E56" s="1125"/>
      <c r="F56" s="1125"/>
      <c r="G56" s="1125"/>
      <c r="I56" s="293" t="s">
        <v>78</v>
      </c>
      <c r="J56" s="219"/>
      <c r="K56" s="242"/>
      <c r="L56" s="293" t="s">
        <v>79</v>
      </c>
      <c r="M56" s="1126"/>
      <c r="N56" s="1126"/>
    </row>
    <row r="57" spans="2:14" ht="16.5" customHeight="1">
      <c r="B57" s="8"/>
      <c r="C57" s="11" t="s">
        <v>74</v>
      </c>
      <c r="D57" s="1130"/>
      <c r="E57" s="1131"/>
      <c r="F57" s="1131"/>
      <c r="G57" s="1131"/>
      <c r="H57" s="10" t="s">
        <v>73</v>
      </c>
      <c r="I57" s="10"/>
      <c r="J57" s="1032"/>
      <c r="K57" s="1032"/>
      <c r="L57" s="1032"/>
      <c r="M57" s="1032"/>
      <c r="N57" s="1032"/>
    </row>
    <row r="58" spans="2:14" ht="5.0999999999999996" customHeight="1" thickBot="1">
      <c r="B58" s="1"/>
      <c r="C58" s="1"/>
      <c r="D58" s="1"/>
      <c r="E58" s="1"/>
      <c r="F58" s="1"/>
      <c r="G58" s="8"/>
    </row>
    <row r="59" spans="2:14" ht="13.5" customHeight="1" thickBot="1">
      <c r="B59" s="1"/>
      <c r="C59" s="1"/>
      <c r="D59" s="1"/>
      <c r="E59" s="1"/>
      <c r="F59" s="1"/>
      <c r="I59" s="111" t="s">
        <v>75</v>
      </c>
      <c r="J59" s="157"/>
      <c r="K59" s="10" t="s">
        <v>135</v>
      </c>
      <c r="M59" s="157"/>
      <c r="N59" s="10" t="s">
        <v>136</v>
      </c>
    </row>
    <row r="60" spans="2:14" ht="5.0999999999999996" customHeight="1" thickBot="1">
      <c r="B60" s="1"/>
      <c r="C60" s="1"/>
      <c r="D60" s="1"/>
      <c r="E60" s="1"/>
      <c r="F60" s="1"/>
      <c r="I60" s="111"/>
      <c r="J60" s="294"/>
      <c r="K60" s="10"/>
      <c r="M60" s="294"/>
    </row>
    <row r="61" spans="2:14" ht="13.5" customHeight="1" thickBot="1">
      <c r="B61" s="1"/>
      <c r="C61" s="1"/>
      <c r="D61" s="1"/>
      <c r="E61" s="1"/>
      <c r="F61" s="1"/>
      <c r="G61" s="8"/>
      <c r="I61" s="11" t="s">
        <v>76</v>
      </c>
      <c r="J61" s="157"/>
      <c r="K61" s="10" t="s">
        <v>135</v>
      </c>
      <c r="M61" s="157"/>
      <c r="N61" s="10" t="s">
        <v>136</v>
      </c>
    </row>
    <row r="62" spans="2:14" ht="5.0999999999999996" customHeight="1">
      <c r="B62" s="1"/>
      <c r="C62" s="1"/>
      <c r="D62" s="1"/>
      <c r="E62" s="1"/>
      <c r="F62" s="1"/>
      <c r="G62" s="8"/>
      <c r="I62" s="11"/>
      <c r="K62" s="10"/>
    </row>
    <row r="63" spans="2:14">
      <c r="B63" s="2" t="s">
        <v>795</v>
      </c>
      <c r="C63" s="1"/>
      <c r="D63" s="662" t="s">
        <v>1016</v>
      </c>
    </row>
    <row r="64" spans="2:14" ht="5.0999999999999996" customHeight="1">
      <c r="B64" s="1"/>
      <c r="C64" s="1"/>
      <c r="D64" s="1"/>
      <c r="E64" s="1"/>
      <c r="F64" s="1"/>
      <c r="G64" s="8"/>
    </row>
    <row r="65" spans="1:14" ht="16.5" customHeight="1">
      <c r="B65" s="8"/>
      <c r="C65" s="11" t="s">
        <v>793</v>
      </c>
      <c r="D65" s="1021"/>
      <c r="E65" s="1021"/>
      <c r="F65" s="1021"/>
      <c r="G65" s="1021"/>
      <c r="H65" s="1021"/>
      <c r="I65" s="1021"/>
      <c r="J65" s="1021"/>
      <c r="K65" s="1021"/>
      <c r="L65" s="1021"/>
      <c r="M65" s="1021"/>
      <c r="N65" s="1021"/>
    </row>
    <row r="66" spans="1:14" ht="16.5" customHeight="1">
      <c r="B66" s="8"/>
      <c r="C66" s="11" t="s">
        <v>72</v>
      </c>
      <c r="D66" s="1124"/>
      <c r="E66" s="1124"/>
      <c r="F66" s="1124"/>
      <c r="G66" s="1124"/>
      <c r="H66" s="1124"/>
      <c r="I66" s="1124"/>
      <c r="J66" s="1124"/>
      <c r="K66" s="1124"/>
      <c r="L66" s="1124"/>
      <c r="M66" s="1124"/>
      <c r="N66" s="1124"/>
    </row>
    <row r="67" spans="1:14" ht="16.5" customHeight="1">
      <c r="B67" s="8"/>
      <c r="C67" s="11" t="s">
        <v>316</v>
      </c>
      <c r="D67" s="1123"/>
      <c r="E67" s="1123"/>
      <c r="F67" s="1123"/>
      <c r="G67" s="1123"/>
      <c r="H67" s="1123"/>
      <c r="I67" s="1123"/>
      <c r="J67" s="1123"/>
      <c r="K67" s="1123"/>
      <c r="L67" s="1123"/>
      <c r="M67" s="1123"/>
      <c r="N67" s="1123"/>
    </row>
    <row r="68" spans="1:14" ht="16.5" customHeight="1">
      <c r="B68" s="8"/>
      <c r="C68" s="11" t="s">
        <v>77</v>
      </c>
      <c r="D68" s="1123"/>
      <c r="E68" s="1123"/>
      <c r="F68" s="1123"/>
      <c r="G68" s="1123"/>
      <c r="I68" s="293" t="s">
        <v>78</v>
      </c>
      <c r="J68" s="219"/>
      <c r="K68" s="242"/>
      <c r="L68" s="293" t="s">
        <v>79</v>
      </c>
      <c r="M68" s="1126"/>
      <c r="N68" s="1126"/>
    </row>
    <row r="69" spans="1:14" ht="16.5" customHeight="1">
      <c r="B69" s="8"/>
      <c r="C69" s="11" t="s">
        <v>74</v>
      </c>
      <c r="D69" s="1130"/>
      <c r="E69" s="1131"/>
      <c r="F69" s="1131"/>
      <c r="G69" s="1131"/>
      <c r="H69" s="10" t="s">
        <v>73</v>
      </c>
      <c r="I69" s="10"/>
      <c r="J69" s="1031"/>
      <c r="K69" s="1031"/>
      <c r="L69" s="1031"/>
      <c r="M69" s="1031"/>
      <c r="N69" s="1031"/>
    </row>
    <row r="70" spans="1:14" ht="5.0999999999999996" customHeight="1" thickBot="1">
      <c r="A70" s="9"/>
      <c r="B70" s="9"/>
      <c r="C70" s="265"/>
      <c r="D70" s="265"/>
      <c r="E70" s="265"/>
      <c r="F70" s="265"/>
      <c r="G70" s="265"/>
      <c r="H70" s="265"/>
      <c r="I70" s="265"/>
      <c r="J70" s="265"/>
      <c r="K70" s="9"/>
      <c r="L70" s="9"/>
      <c r="M70" s="9"/>
      <c r="N70" s="9"/>
    </row>
    <row r="71" spans="1:14" ht="3.95" customHeight="1" thickTop="1">
      <c r="B71" s="8"/>
      <c r="C71" s="8"/>
      <c r="D71" s="8"/>
      <c r="E71" s="8"/>
      <c r="F71" s="8"/>
      <c r="G71" s="8"/>
      <c r="H71" s="8"/>
      <c r="I71" s="8"/>
    </row>
    <row r="72" spans="1:14">
      <c r="A72" s="185">
        <v>17</v>
      </c>
      <c r="B72" s="2" t="s">
        <v>465</v>
      </c>
      <c r="G72" s="7" t="s">
        <v>161</v>
      </c>
    </row>
    <row r="73" spans="1:14" ht="5.0999999999999996" customHeight="1" thickBot="1">
      <c r="B73" s="8"/>
      <c r="C73" s="8"/>
      <c r="E73" s="15"/>
      <c r="F73" s="15"/>
      <c r="I73" s="10"/>
      <c r="J73" s="8"/>
    </row>
    <row r="74" spans="1:14" ht="13.5" thickBot="1">
      <c r="B74" s="10" t="s">
        <v>164</v>
      </c>
      <c r="C74" s="10"/>
      <c r="D74" s="10"/>
      <c r="E74" s="10"/>
      <c r="G74" s="157"/>
      <c r="H74" s="10" t="s">
        <v>135</v>
      </c>
      <c r="I74" s="10"/>
      <c r="J74" s="157"/>
      <c r="K74" s="10" t="s">
        <v>136</v>
      </c>
      <c r="L74" s="10"/>
      <c r="M74" s="10"/>
    </row>
    <row r="75" spans="1:14" ht="3.6" customHeight="1" thickBot="1">
      <c r="B75" s="10"/>
      <c r="C75" s="10"/>
      <c r="D75" s="10"/>
      <c r="E75" s="10"/>
      <c r="F75" s="10"/>
    </row>
    <row r="76" spans="1:14" ht="13.5" thickBot="1">
      <c r="B76" s="10" t="s">
        <v>165</v>
      </c>
      <c r="C76" s="10"/>
      <c r="D76" s="10"/>
      <c r="E76" s="10"/>
      <c r="G76" s="157"/>
      <c r="H76" s="10" t="s">
        <v>135</v>
      </c>
      <c r="I76" s="10"/>
      <c r="J76" s="157"/>
      <c r="K76" s="10" t="s">
        <v>136</v>
      </c>
      <c r="L76" s="10"/>
      <c r="M76" s="10"/>
    </row>
    <row r="77" spans="1:14" ht="3.6" customHeight="1">
      <c r="B77" s="10"/>
      <c r="C77" s="10"/>
      <c r="D77" s="10"/>
      <c r="E77" s="10"/>
      <c r="F77" s="10"/>
      <c r="G77" s="10"/>
      <c r="H77" s="8"/>
    </row>
    <row r="78" spans="1:14">
      <c r="B78" s="1" t="s">
        <v>788</v>
      </c>
      <c r="C78" s="10"/>
      <c r="D78" s="10"/>
      <c r="E78" s="10"/>
      <c r="G78" s="1128"/>
      <c r="H78" s="1129"/>
      <c r="I78" s="1129"/>
      <c r="J78" s="7" t="s">
        <v>166</v>
      </c>
      <c r="L78" s="10"/>
    </row>
    <row r="79" spans="1:14" ht="3.6" customHeight="1" thickBot="1">
      <c r="B79" s="10"/>
      <c r="C79" s="10"/>
      <c r="D79" s="10"/>
      <c r="E79" s="10"/>
      <c r="F79" s="10"/>
      <c r="G79" s="10"/>
      <c r="H79" s="8"/>
    </row>
    <row r="80" spans="1:14" ht="13.5" thickBot="1">
      <c r="B80" s="10" t="s">
        <v>167</v>
      </c>
      <c r="C80" s="10"/>
      <c r="D80" s="10"/>
      <c r="E80" s="10"/>
      <c r="G80" s="157"/>
      <c r="H80" s="10" t="s">
        <v>135</v>
      </c>
      <c r="I80" s="10"/>
      <c r="J80" s="157"/>
      <c r="K80" s="10" t="s">
        <v>168</v>
      </c>
      <c r="L80" s="10"/>
      <c r="M80" s="10"/>
    </row>
    <row r="81" spans="1:14" ht="3.6" customHeight="1">
      <c r="B81" s="10"/>
      <c r="C81" s="10"/>
      <c r="D81" s="10"/>
      <c r="E81" s="10"/>
      <c r="F81" s="10"/>
      <c r="G81" s="10"/>
      <c r="H81" s="8"/>
    </row>
    <row r="82" spans="1:14">
      <c r="B82" s="10" t="s">
        <v>169</v>
      </c>
      <c r="C82" s="10"/>
      <c r="D82" s="10"/>
      <c r="E82" s="10"/>
      <c r="F82" s="1117"/>
      <c r="G82" s="1127"/>
      <c r="H82" s="1127"/>
      <c r="I82" s="1127"/>
      <c r="J82" s="1127"/>
      <c r="K82" s="1127"/>
      <c r="L82" s="1127"/>
      <c r="M82" s="1127"/>
      <c r="N82" s="1127"/>
    </row>
    <row r="83" spans="1:14" ht="5.0999999999999996" customHeight="1">
      <c r="B83" s="10"/>
      <c r="C83" s="10"/>
      <c r="D83" s="10"/>
      <c r="E83" s="10"/>
      <c r="F83" s="10"/>
      <c r="G83" s="10"/>
      <c r="H83" s="8"/>
      <c r="I83" s="8"/>
      <c r="J83" s="8"/>
    </row>
    <row r="84" spans="1:14" ht="13.5" thickBot="1">
      <c r="B84" s="1121" t="s">
        <v>1026</v>
      </c>
      <c r="C84" s="1122"/>
      <c r="D84" s="1122"/>
      <c r="E84" s="1122"/>
      <c r="F84" s="1122"/>
      <c r="G84" s="1122"/>
      <c r="H84" s="1122"/>
      <c r="I84" s="1122"/>
      <c r="J84" s="1122"/>
      <c r="K84" s="1122"/>
      <c r="L84" s="1122"/>
      <c r="M84" s="1122"/>
      <c r="N84" s="1122"/>
    </row>
    <row r="85" spans="1:14" ht="13.5" thickTop="1">
      <c r="A85" s="19"/>
      <c r="K85" s="21"/>
      <c r="N85" s="27" t="s">
        <v>3</v>
      </c>
    </row>
    <row r="86" spans="1:14">
      <c r="K86" s="21"/>
      <c r="L86" s="21"/>
      <c r="M86" s="21"/>
    </row>
    <row r="87" spans="1:14" ht="6.75" customHeight="1">
      <c r="B87" s="8"/>
      <c r="C87" s="8"/>
      <c r="D87" s="8"/>
      <c r="E87" s="8"/>
      <c r="F87" s="8"/>
      <c r="G87" s="8"/>
      <c r="H87" s="8"/>
      <c r="I87" s="8"/>
    </row>
    <row r="103" spans="2:9" ht="6.75" customHeight="1">
      <c r="B103" s="8"/>
      <c r="C103" s="8"/>
      <c r="D103" s="8"/>
      <c r="E103" s="8"/>
      <c r="F103" s="8"/>
      <c r="G103" s="8"/>
      <c r="H103" s="8"/>
      <c r="I103" s="8"/>
    </row>
    <row r="109" spans="2:9" ht="12.75" customHeight="1"/>
  </sheetData>
  <sheetProtection algorithmName="SHA-512" hashValue="ylCUtbW995Trl1/wGwDbBN4NSrBN29Ba0QhyCjiMzGEVRz9Tu9VOrBb+zotaNSRubTK/1PZ9SqY0gnaWouknBQ==" saltValue="+30ND+wot+XwvLtmbBr0tQ==" spinCount="100000" sheet="1" selectLockedCells="1"/>
  <protectedRanges>
    <protectedRange sqref="B7 B9 B11 B13 B15 D7:E7 D9:E9 D11:E11 D13:E13 D15:E15 G7 G9 G11 G13 G15 N7 N9 N11 N13 N15 H17:L17 E19 G19 J19 L19 B26:C26 B28:C28 B30:C30 E26:F26 E28:F28 E30:F30" name="Range1"/>
  </protectedRanges>
  <mergeCells count="46">
    <mergeCell ref="E49:G49"/>
    <mergeCell ref="D47:N47"/>
    <mergeCell ref="J69:N69"/>
    <mergeCell ref="J57:N57"/>
    <mergeCell ref="D53:N53"/>
    <mergeCell ref="D54:N54"/>
    <mergeCell ref="D55:N55"/>
    <mergeCell ref="D57:G57"/>
    <mergeCell ref="L49:N49"/>
    <mergeCell ref="D7:E7"/>
    <mergeCell ref="D9:E9"/>
    <mergeCell ref="D11:E11"/>
    <mergeCell ref="D13:E13"/>
    <mergeCell ref="D15:E15"/>
    <mergeCell ref="B26:C26"/>
    <mergeCell ref="B28:C28"/>
    <mergeCell ref="B30:C30"/>
    <mergeCell ref="E26:F26"/>
    <mergeCell ref="M26:N26"/>
    <mergeCell ref="M28:N28"/>
    <mergeCell ref="M30:N30"/>
    <mergeCell ref="H26:K26"/>
    <mergeCell ref="H30:K30"/>
    <mergeCell ref="M32:N32"/>
    <mergeCell ref="F45:J45"/>
    <mergeCell ref="M45:N45"/>
    <mergeCell ref="E28:F28"/>
    <mergeCell ref="E30:F30"/>
    <mergeCell ref="H28:K28"/>
    <mergeCell ref="H37:K37"/>
    <mergeCell ref="B84:N84"/>
    <mergeCell ref="D67:N67"/>
    <mergeCell ref="D66:N66"/>
    <mergeCell ref="D65:N65"/>
    <mergeCell ref="D56:G56"/>
    <mergeCell ref="M56:N56"/>
    <mergeCell ref="F82:N82"/>
    <mergeCell ref="G78:I78"/>
    <mergeCell ref="D68:G68"/>
    <mergeCell ref="M68:N68"/>
    <mergeCell ref="D69:G69"/>
    <mergeCell ref="H17:L17"/>
    <mergeCell ref="E24:F24"/>
    <mergeCell ref="H24:K24"/>
    <mergeCell ref="M24:N24"/>
    <mergeCell ref="B24:C24"/>
  </mergeCells>
  <phoneticPr fontId="14" type="noConversion"/>
  <printOptions horizontalCentered="1" verticalCentered="1"/>
  <pageMargins left="0.25" right="0.25" top="0.5" bottom="0.25" header="0.25" footer="0.25"/>
  <pageSetup scale="93"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W74"/>
  <sheetViews>
    <sheetView view="pageBreakPreview" zoomScaleNormal="100" zoomScaleSheetLayoutView="100" workbookViewId="0">
      <selection activeCell="H44" sqref="H44"/>
    </sheetView>
  </sheetViews>
  <sheetFormatPr defaultColWidth="9.140625" defaultRowHeight="12.75"/>
  <cols>
    <col min="1" max="1" width="3" style="8" customWidth="1"/>
    <col min="2" max="2" width="11" style="8" customWidth="1"/>
    <col min="3" max="3" width="3.5703125" style="8" customWidth="1"/>
    <col min="4" max="4" width="19" style="8" customWidth="1"/>
    <col min="5" max="5" width="3.5703125" style="8" customWidth="1"/>
    <col min="6" max="6" width="4.42578125" style="8" customWidth="1"/>
    <col min="7" max="7" width="8.85546875" style="8" customWidth="1"/>
    <col min="8" max="8" width="3.5703125" style="8" customWidth="1"/>
    <col min="9" max="9" width="7.42578125" style="8" customWidth="1"/>
    <col min="10" max="10" width="3.5703125" style="8" customWidth="1"/>
    <col min="11" max="11" width="4.85546875" style="8" customWidth="1"/>
    <col min="12" max="12" width="7.85546875" style="8" customWidth="1"/>
    <col min="13" max="13" width="6.42578125" style="8" customWidth="1"/>
    <col min="14" max="14" width="3.5703125" style="8" customWidth="1"/>
    <col min="15" max="15" width="2.42578125" style="8" customWidth="1"/>
    <col min="16" max="16" width="8.5703125" style="8" customWidth="1"/>
    <col min="17" max="16384" width="9.140625" style="8"/>
  </cols>
  <sheetData>
    <row r="1" spans="1:23" ht="6.75" customHeight="1" thickTop="1">
      <c r="A1" s="20"/>
      <c r="B1" s="20"/>
      <c r="C1" s="20"/>
      <c r="D1" s="20"/>
      <c r="E1" s="20"/>
      <c r="F1" s="20"/>
      <c r="G1" s="20"/>
      <c r="H1" s="20"/>
      <c r="I1" s="20"/>
      <c r="J1" s="20"/>
      <c r="K1" s="20"/>
      <c r="L1" s="20"/>
      <c r="M1" s="20"/>
      <c r="N1" s="20"/>
      <c r="O1" s="20"/>
      <c r="P1" s="20"/>
    </row>
    <row r="2" spans="1:23">
      <c r="A2" s="276">
        <v>18</v>
      </c>
      <c r="B2" s="2" t="s">
        <v>872</v>
      </c>
      <c r="D2" s="2"/>
      <c r="E2" s="249"/>
      <c r="I2" s="10"/>
      <c r="J2" s="10"/>
      <c r="K2" s="10"/>
      <c r="L2" s="10"/>
      <c r="M2" s="10"/>
      <c r="N2" s="10"/>
      <c r="O2" s="10"/>
      <c r="P2" s="10"/>
    </row>
    <row r="3" spans="1:23" ht="5.0999999999999996" customHeight="1">
      <c r="A3" s="277"/>
      <c r="B3" s="2"/>
      <c r="D3" s="2"/>
      <c r="E3" s="249"/>
      <c r="I3" s="10"/>
      <c r="J3" s="10"/>
      <c r="K3" s="10"/>
      <c r="L3" s="10"/>
      <c r="M3" s="10"/>
      <c r="N3" s="10"/>
      <c r="O3" s="10"/>
      <c r="P3" s="10"/>
    </row>
    <row r="4" spans="1:23" s="10" customFormat="1" ht="15.6" customHeight="1">
      <c r="E4" s="7"/>
      <c r="I4" s="126" t="s">
        <v>208</v>
      </c>
      <c r="K4" s="1120" t="s">
        <v>814</v>
      </c>
      <c r="L4" s="1142"/>
      <c r="M4"/>
      <c r="O4" s="111" t="s">
        <v>48</v>
      </c>
    </row>
    <row r="5" spans="1:23" ht="15.6" customHeight="1">
      <c r="B5" s="11" t="s">
        <v>281</v>
      </c>
      <c r="C5" s="10" t="s">
        <v>532</v>
      </c>
      <c r="I5" s="787"/>
      <c r="J5" s="324"/>
      <c r="K5" s="1154"/>
      <c r="L5" s="1154"/>
      <c r="O5" s="111" t="s">
        <v>47</v>
      </c>
      <c r="P5" s="788"/>
      <c r="Q5" s="1"/>
    </row>
    <row r="6" spans="1:23" ht="15.6" customHeight="1">
      <c r="B6" s="11"/>
      <c r="C6" s="3" t="s">
        <v>60</v>
      </c>
      <c r="I6" s="324"/>
      <c r="J6" s="324"/>
      <c r="K6" s="1155"/>
      <c r="L6" s="1155"/>
      <c r="Q6" s="1"/>
    </row>
    <row r="7" spans="1:23" ht="15.6" customHeight="1">
      <c r="B7" s="11"/>
      <c r="C7" s="29" t="s">
        <v>466</v>
      </c>
      <c r="D7" s="1" t="s">
        <v>948</v>
      </c>
      <c r="I7" s="792">
        <f>SUM(I8:I12)</f>
        <v>0</v>
      </c>
      <c r="K7" s="1156">
        <f>SUM(K8:L12)</f>
        <v>0</v>
      </c>
      <c r="L7" s="1156"/>
    </row>
    <row r="8" spans="1:23" ht="15.6" customHeight="1">
      <c r="B8" s="11"/>
      <c r="C8" s="29"/>
      <c r="D8" s="970" t="s">
        <v>533</v>
      </c>
      <c r="I8" s="787"/>
      <c r="J8" s="10"/>
      <c r="K8" s="1157"/>
      <c r="L8" s="1157"/>
    </row>
    <row r="9" spans="1:23" ht="15.6" customHeight="1">
      <c r="B9" s="11"/>
      <c r="C9" s="29"/>
      <c r="D9" s="970" t="s">
        <v>534</v>
      </c>
      <c r="I9" s="787"/>
      <c r="J9" s="10"/>
      <c r="K9" s="1157"/>
      <c r="L9" s="1157"/>
    </row>
    <row r="10" spans="1:23" ht="15.6" customHeight="1">
      <c r="B10" s="11"/>
      <c r="C10" s="29"/>
      <c r="D10" s="970" t="s">
        <v>1137</v>
      </c>
      <c r="I10" s="787"/>
      <c r="J10" s="971"/>
      <c r="K10" s="1157"/>
      <c r="L10" s="1157"/>
    </row>
    <row r="11" spans="1:23" ht="15.6" customHeight="1">
      <c r="A11" s="11"/>
      <c r="B11" s="11"/>
      <c r="C11" s="29"/>
      <c r="D11" s="970" t="s">
        <v>1138</v>
      </c>
      <c r="I11" s="787"/>
      <c r="J11" s="10"/>
      <c r="K11" s="1157"/>
      <c r="L11" s="1157"/>
      <c r="O11" s="29"/>
    </row>
    <row r="12" spans="1:23" ht="15.6" customHeight="1">
      <c r="A12" s="11"/>
      <c r="B12" s="11"/>
      <c r="C12" s="29"/>
      <c r="D12" s="970" t="s">
        <v>1139</v>
      </c>
      <c r="I12" s="787"/>
      <c r="J12" s="10"/>
      <c r="K12" s="1157"/>
      <c r="L12" s="1157"/>
      <c r="P12" s="295" t="s">
        <v>476</v>
      </c>
    </row>
    <row r="13" spans="1:23" ht="15.6" customHeight="1">
      <c r="B13" s="11"/>
      <c r="C13" s="29" t="s">
        <v>467</v>
      </c>
      <c r="D13" s="1" t="s">
        <v>946</v>
      </c>
      <c r="I13" s="787"/>
      <c r="J13" s="10"/>
      <c r="K13" s="1157"/>
      <c r="L13" s="1157"/>
    </row>
    <row r="14" spans="1:23" ht="20.100000000000001" customHeight="1">
      <c r="C14" s="29" t="s">
        <v>468</v>
      </c>
      <c r="D14" s="1" t="s">
        <v>910</v>
      </c>
      <c r="E14" s="10"/>
      <c r="F14" s="10"/>
      <c r="G14" s="10"/>
      <c r="H14" s="10"/>
      <c r="I14" s="793">
        <f>I13+I7</f>
        <v>0</v>
      </c>
      <c r="J14" s="789"/>
      <c r="K14" s="1156">
        <f>K7+K13</f>
        <v>0</v>
      </c>
      <c r="L14" s="1156"/>
      <c r="M14" s="1166" t="s">
        <v>1073</v>
      </c>
      <c r="N14" s="1167"/>
      <c r="O14" s="1167"/>
      <c r="P14" s="1168"/>
    </row>
    <row r="15" spans="1:23" s="10" customFormat="1" ht="15.6" customHeight="1">
      <c r="B15" s="111" t="s">
        <v>282</v>
      </c>
      <c r="C15" s="1" t="s">
        <v>949</v>
      </c>
      <c r="I15" s="787"/>
      <c r="K15" s="1157"/>
      <c r="L15" s="1157"/>
      <c r="M15" s="1169"/>
      <c r="N15" s="1147"/>
      <c r="O15" s="1147"/>
      <c r="P15" s="1170"/>
      <c r="U15" s="8"/>
      <c r="V15" s="8"/>
      <c r="W15" s="8"/>
    </row>
    <row r="16" spans="1:23" s="10" customFormat="1" ht="15.6" customHeight="1">
      <c r="B16" s="111" t="s">
        <v>284</v>
      </c>
      <c r="C16" s="1" t="s">
        <v>1072</v>
      </c>
      <c r="D16" s="8"/>
      <c r="E16" s="8"/>
      <c r="F16" s="8"/>
      <c r="G16" s="8"/>
      <c r="H16" s="8"/>
      <c r="I16" s="794">
        <f>I14+I15</f>
        <v>0</v>
      </c>
      <c r="J16" s="8"/>
      <c r="K16" s="1156">
        <f>K14+K15</f>
        <v>0</v>
      </c>
      <c r="L16" s="1156"/>
      <c r="M16" s="1171"/>
      <c r="N16" s="1172"/>
      <c r="O16" s="1172"/>
      <c r="P16" s="1173"/>
      <c r="U16" s="8"/>
      <c r="V16" s="8"/>
      <c r="W16" s="8"/>
    </row>
    <row r="17" spans="1:23" s="10" customFormat="1" ht="15.6" customHeight="1">
      <c r="B17" s="11"/>
      <c r="D17" s="8"/>
      <c r="E17" s="8"/>
      <c r="F17" s="8"/>
      <c r="G17" s="8"/>
      <c r="H17" s="8"/>
      <c r="I17" s="8"/>
      <c r="J17" s="8"/>
      <c r="K17" s="8"/>
      <c r="L17" s="8"/>
      <c r="M17" s="8"/>
      <c r="N17" s="324"/>
      <c r="O17" s="324"/>
      <c r="P17" s="8"/>
      <c r="U17" s="8"/>
      <c r="V17" s="8"/>
      <c r="W17" s="8"/>
    </row>
    <row r="18" spans="1:23" ht="15.6" customHeight="1">
      <c r="B18" s="1" t="s">
        <v>950</v>
      </c>
      <c r="E18" s="1165" t="e">
        <f>I7/I16</f>
        <v>#DIV/0!</v>
      </c>
      <c r="F18" s="1165"/>
      <c r="G18" s="795" t="e">
        <f>K7/K16</f>
        <v>#DIV/0!</v>
      </c>
      <c r="H18" s="1147" t="s">
        <v>871</v>
      </c>
      <c r="I18" s="1147"/>
      <c r="J18" s="1147"/>
      <c r="K18" s="1147"/>
      <c r="L18" s="1147"/>
      <c r="M18" s="1147"/>
      <c r="N18" s="1147"/>
      <c r="O18" s="1147"/>
      <c r="P18" s="1147"/>
    </row>
    <row r="19" spans="1:23" ht="15.6" customHeight="1" thickBot="1">
      <c r="C19" s="10"/>
      <c r="E19" s="1" t="s">
        <v>947</v>
      </c>
      <c r="G19" s="790" t="s">
        <v>959</v>
      </c>
      <c r="H19" s="1148"/>
      <c r="I19" s="1148"/>
      <c r="J19" s="1148"/>
      <c r="K19" s="1148"/>
      <c r="L19" s="1148"/>
      <c r="M19" s="1148"/>
      <c r="N19" s="1148"/>
      <c r="O19" s="1148"/>
      <c r="P19" s="1148"/>
    </row>
    <row r="20" spans="1:23" ht="3.95" customHeight="1" thickTop="1">
      <c r="A20" s="20"/>
      <c r="B20" s="20"/>
      <c r="C20" s="20"/>
      <c r="D20" s="20"/>
      <c r="E20" s="20"/>
      <c r="F20" s="20"/>
      <c r="G20" s="20"/>
      <c r="H20" s="20"/>
      <c r="I20" s="20"/>
      <c r="J20" s="20"/>
      <c r="K20" s="20"/>
      <c r="L20" s="20"/>
      <c r="M20" s="20"/>
      <c r="N20" s="20"/>
      <c r="O20" s="20"/>
      <c r="P20" s="20"/>
    </row>
    <row r="21" spans="1:23" ht="12.75" customHeight="1">
      <c r="A21" s="276">
        <v>19</v>
      </c>
      <c r="B21" s="2" t="s">
        <v>819</v>
      </c>
      <c r="C21" s="2"/>
    </row>
    <row r="22" spans="1:23" ht="3.95" customHeight="1"/>
    <row r="23" spans="1:23" ht="12.75" customHeight="1">
      <c r="B23" s="146"/>
      <c r="C23" s="1163"/>
      <c r="D23" s="1164"/>
      <c r="E23" s="300"/>
      <c r="F23" s="300"/>
      <c r="G23" s="300"/>
      <c r="H23" s="301"/>
      <c r="I23" s="301"/>
      <c r="J23" s="1152" t="s">
        <v>150</v>
      </c>
      <c r="K23" s="1153"/>
      <c r="L23" s="1153"/>
      <c r="M23" s="1153"/>
      <c r="N23" s="1153"/>
      <c r="O23" s="1153"/>
      <c r="P23" s="1151"/>
    </row>
    <row r="24" spans="1:23" ht="12.75" customHeight="1">
      <c r="B24" s="1160" t="s">
        <v>151</v>
      </c>
      <c r="C24" s="1161"/>
      <c r="D24" s="1162"/>
      <c r="E24" s="1149" t="s">
        <v>914</v>
      </c>
      <c r="F24" s="1149"/>
      <c r="G24" s="1149"/>
      <c r="H24" s="1149"/>
      <c r="I24" s="1149"/>
      <c r="J24" s="1150" t="s">
        <v>31</v>
      </c>
      <c r="K24" s="1151"/>
      <c r="L24" s="302" t="s">
        <v>32</v>
      </c>
      <c r="M24" s="302" t="s">
        <v>33</v>
      </c>
      <c r="N24" s="1150" t="s">
        <v>34</v>
      </c>
      <c r="O24" s="1151"/>
      <c r="P24" s="220" t="s">
        <v>908</v>
      </c>
    </row>
    <row r="25" spans="1:23" ht="3.6" customHeight="1" thickBot="1">
      <c r="B25" s="303"/>
      <c r="C25" s="300"/>
      <c r="D25" s="304"/>
      <c r="E25" s="305"/>
      <c r="F25" s="306"/>
      <c r="G25" s="307"/>
      <c r="H25" s="307"/>
      <c r="I25" s="308"/>
      <c r="J25" s="303"/>
      <c r="K25" s="309"/>
      <c r="L25" s="309"/>
      <c r="M25" s="132"/>
      <c r="N25" s="303"/>
      <c r="O25" s="309"/>
      <c r="P25" s="310"/>
    </row>
    <row r="26" spans="1:23" ht="12.75" customHeight="1" thickBot="1">
      <c r="B26" s="147" t="s">
        <v>322</v>
      </c>
      <c r="C26" s="226"/>
      <c r="D26" s="311"/>
      <c r="E26" s="157"/>
      <c r="F26" s="10" t="s">
        <v>153</v>
      </c>
      <c r="H26" s="157"/>
      <c r="I26" s="132" t="s">
        <v>154</v>
      </c>
      <c r="J26" s="1143"/>
      <c r="K26" s="1144"/>
      <c r="L26" s="38"/>
      <c r="M26" s="38"/>
      <c r="N26" s="1143"/>
      <c r="O26" s="1144"/>
      <c r="P26" s="200"/>
    </row>
    <row r="27" spans="1:23" ht="3.6" customHeight="1" thickBot="1">
      <c r="B27" s="303"/>
      <c r="C27" s="300"/>
      <c r="D27" s="304"/>
      <c r="E27" s="126"/>
      <c r="F27" s="312"/>
      <c r="H27" s="15"/>
      <c r="I27" s="313"/>
      <c r="J27" s="131"/>
      <c r="K27" s="132"/>
      <c r="L27" s="132"/>
      <c r="M27" s="132"/>
      <c r="N27" s="131"/>
      <c r="O27" s="132"/>
      <c r="P27" s="201"/>
    </row>
    <row r="28" spans="1:23" ht="12.75" customHeight="1" thickBot="1">
      <c r="B28" s="271" t="s">
        <v>815</v>
      </c>
      <c r="C28" s="181"/>
      <c r="D28" s="314"/>
      <c r="E28" s="157"/>
      <c r="F28" s="10" t="s">
        <v>153</v>
      </c>
      <c r="H28" s="157"/>
      <c r="I28" s="132" t="s">
        <v>154</v>
      </c>
      <c r="J28" s="1143"/>
      <c r="K28" s="1144"/>
      <c r="L28" s="38"/>
      <c r="M28" s="38"/>
      <c r="N28" s="1143"/>
      <c r="O28" s="1144"/>
      <c r="P28" s="200"/>
    </row>
    <row r="29" spans="1:23" ht="3.6" customHeight="1" thickBot="1">
      <c r="B29" s="303"/>
      <c r="C29" s="300"/>
      <c r="D29" s="304"/>
      <c r="E29" s="126"/>
      <c r="F29" s="315"/>
      <c r="G29" s="312"/>
      <c r="H29" s="126" t="s">
        <v>898</v>
      </c>
      <c r="I29" s="313"/>
      <c r="J29" s="131"/>
      <c r="K29" s="132"/>
      <c r="L29" s="132"/>
      <c r="M29" s="132"/>
      <c r="N29" s="131"/>
      <c r="O29" s="132"/>
      <c r="P29" s="201"/>
    </row>
    <row r="30" spans="1:23" ht="12.75" customHeight="1" thickBot="1">
      <c r="B30" s="197" t="s">
        <v>152</v>
      </c>
      <c r="C30" s="181"/>
      <c r="D30" s="314"/>
      <c r="E30" s="157"/>
      <c r="F30" s="10" t="s">
        <v>153</v>
      </c>
      <c r="H30" s="157"/>
      <c r="I30" s="132" t="s">
        <v>154</v>
      </c>
      <c r="J30" s="1143"/>
      <c r="K30" s="1144"/>
      <c r="L30" s="38"/>
      <c r="M30" s="38"/>
      <c r="N30" s="1143"/>
      <c r="O30" s="1144"/>
      <c r="P30" s="200"/>
    </row>
    <row r="31" spans="1:23" ht="3.6" customHeight="1" thickBot="1">
      <c r="B31" s="303"/>
      <c r="C31" s="300"/>
      <c r="D31" s="304"/>
      <c r="E31" s="126"/>
      <c r="F31" s="126"/>
      <c r="H31" s="15"/>
      <c r="I31" s="313"/>
      <c r="J31" s="131"/>
      <c r="K31" s="132"/>
      <c r="L31" s="132"/>
      <c r="M31" s="132"/>
      <c r="N31" s="131"/>
      <c r="O31" s="132"/>
      <c r="P31" s="201"/>
    </row>
    <row r="32" spans="1:23" ht="12.75" customHeight="1" thickBot="1">
      <c r="B32" s="197" t="s">
        <v>155</v>
      </c>
      <c r="C32" s="1158"/>
      <c r="D32" s="1159"/>
      <c r="E32" s="157"/>
      <c r="F32" s="10" t="s">
        <v>153</v>
      </c>
      <c r="H32" s="157"/>
      <c r="I32" s="132" t="s">
        <v>154</v>
      </c>
      <c r="J32" s="1143"/>
      <c r="K32" s="1144"/>
      <c r="L32" s="38"/>
      <c r="M32" s="38"/>
      <c r="N32" s="1143"/>
      <c r="O32" s="1144"/>
      <c r="P32" s="200"/>
    </row>
    <row r="33" spans="1:16" ht="3.6" customHeight="1" thickBot="1">
      <c r="B33" s="303"/>
      <c r="C33" s="300"/>
      <c r="D33" s="304"/>
      <c r="E33" s="126"/>
      <c r="F33" s="312"/>
      <c r="H33" s="15"/>
      <c r="I33" s="313"/>
      <c r="J33" s="131"/>
      <c r="K33" s="132"/>
      <c r="L33" s="132"/>
      <c r="M33" s="132"/>
      <c r="N33" s="131"/>
      <c r="O33" s="132"/>
      <c r="P33" s="201"/>
    </row>
    <row r="34" spans="1:16" ht="12.75" customHeight="1" thickBot="1">
      <c r="B34" s="316" t="s">
        <v>817</v>
      </c>
      <c r="C34" s="297"/>
      <c r="D34" s="314"/>
      <c r="E34" s="157"/>
      <c r="F34" s="10" t="s">
        <v>153</v>
      </c>
      <c r="H34" s="157"/>
      <c r="I34" s="132" t="s">
        <v>154</v>
      </c>
      <c r="J34" s="1143"/>
      <c r="K34" s="1144"/>
      <c r="L34" s="38"/>
      <c r="M34" s="38"/>
      <c r="N34" s="1143"/>
      <c r="O34" s="1144"/>
      <c r="P34" s="200"/>
    </row>
    <row r="35" spans="1:16" ht="3.6" customHeight="1" thickBot="1">
      <c r="B35" s="303"/>
      <c r="C35" s="300"/>
      <c r="D35" s="304"/>
      <c r="E35" s="126"/>
      <c r="F35" s="312"/>
      <c r="H35" s="15"/>
      <c r="I35" s="313"/>
      <c r="J35" s="131"/>
      <c r="K35" s="132"/>
      <c r="L35" s="132"/>
      <c r="M35" s="132"/>
      <c r="N35" s="131"/>
      <c r="O35" s="132"/>
      <c r="P35" s="201"/>
    </row>
    <row r="36" spans="1:16" ht="12" customHeight="1" thickBot="1">
      <c r="B36" s="271" t="s">
        <v>915</v>
      </c>
      <c r="C36" s="180"/>
      <c r="D36" s="317"/>
      <c r="E36" s="157"/>
      <c r="F36" s="10" t="s">
        <v>153</v>
      </c>
      <c r="H36" s="157"/>
      <c r="I36" s="132" t="s">
        <v>154</v>
      </c>
      <c r="J36" s="1143"/>
      <c r="K36" s="1144"/>
      <c r="L36" s="38"/>
      <c r="M36" s="38"/>
      <c r="N36" s="1143"/>
      <c r="O36" s="1144"/>
      <c r="P36" s="200"/>
    </row>
    <row r="37" spans="1:16" ht="3.6" customHeight="1" thickBot="1">
      <c r="B37" s="303"/>
      <c r="C37" s="300"/>
      <c r="D37" s="304"/>
      <c r="E37" s="126"/>
      <c r="F37" s="312"/>
      <c r="H37" s="15"/>
      <c r="I37" s="313"/>
      <c r="J37" s="131"/>
      <c r="K37" s="132"/>
      <c r="L37" s="132"/>
      <c r="M37" s="132"/>
      <c r="N37" s="131"/>
      <c r="O37" s="132"/>
      <c r="P37" s="201"/>
    </row>
    <row r="38" spans="1:16" ht="12" customHeight="1" thickBot="1">
      <c r="B38" s="271" t="s">
        <v>142</v>
      </c>
      <c r="C38" s="180"/>
      <c r="D38" s="317"/>
      <c r="E38" s="157"/>
      <c r="F38" s="10" t="s">
        <v>153</v>
      </c>
      <c r="H38" s="157"/>
      <c r="I38" s="132" t="s">
        <v>154</v>
      </c>
      <c r="J38" s="1143"/>
      <c r="K38" s="1144"/>
      <c r="L38" s="38"/>
      <c r="M38" s="38"/>
      <c r="N38" s="1143"/>
      <c r="O38" s="1144"/>
      <c r="P38" s="200"/>
    </row>
    <row r="39" spans="1:16" ht="3" customHeight="1" thickBot="1">
      <c r="B39" s="303"/>
      <c r="C39" s="300"/>
      <c r="D39" s="304"/>
      <c r="E39" s="126"/>
      <c r="F39" s="312"/>
      <c r="H39" s="15"/>
      <c r="I39" s="313"/>
      <c r="J39" s="131"/>
      <c r="K39" s="132"/>
      <c r="L39" s="132"/>
      <c r="M39" s="132"/>
      <c r="N39" s="131"/>
      <c r="O39" s="132"/>
      <c r="P39" s="201"/>
    </row>
    <row r="40" spans="1:16" ht="12" customHeight="1" thickBot="1">
      <c r="B40" s="271" t="s">
        <v>816</v>
      </c>
      <c r="C40" s="180"/>
      <c r="D40" s="317"/>
      <c r="E40" s="157"/>
      <c r="F40" s="10" t="s">
        <v>153</v>
      </c>
      <c r="H40" s="157"/>
      <c r="I40" s="132" t="s">
        <v>154</v>
      </c>
      <c r="J40" s="1143"/>
      <c r="K40" s="1144"/>
      <c r="L40" s="38"/>
      <c r="M40" s="38"/>
      <c r="N40" s="1143"/>
      <c r="O40" s="1144"/>
      <c r="P40" s="200"/>
    </row>
    <row r="41" spans="1:16" ht="3.6" customHeight="1" thickBot="1">
      <c r="B41" s="303"/>
      <c r="C41" s="300"/>
      <c r="D41" s="304"/>
      <c r="E41" s="126"/>
      <c r="F41" s="312"/>
      <c r="H41" s="15"/>
      <c r="I41" s="313"/>
      <c r="J41" s="131"/>
      <c r="K41" s="132"/>
      <c r="L41" s="132"/>
      <c r="M41" s="132"/>
      <c r="N41" s="131"/>
      <c r="O41" s="132"/>
      <c r="P41" s="201"/>
    </row>
    <row r="42" spans="1:16" ht="12" customHeight="1" thickBot="1">
      <c r="B42" s="271" t="s">
        <v>818</v>
      </c>
      <c r="C42" s="1158"/>
      <c r="D42" s="1159"/>
      <c r="E42" s="157"/>
      <c r="F42" s="10" t="s">
        <v>153</v>
      </c>
      <c r="H42" s="157"/>
      <c r="I42" s="132" t="s">
        <v>154</v>
      </c>
      <c r="J42" s="1143"/>
      <c r="K42" s="1144"/>
      <c r="L42" s="38"/>
      <c r="M42" s="38"/>
      <c r="N42" s="1143"/>
      <c r="O42" s="1144"/>
      <c r="P42" s="200"/>
    </row>
    <row r="43" spans="1:16" ht="3.6" customHeight="1" thickBot="1">
      <c r="B43" s="131"/>
      <c r="C43" s="10"/>
      <c r="D43" s="318"/>
      <c r="E43" s="126"/>
      <c r="F43" s="312"/>
      <c r="H43" s="15"/>
      <c r="I43" s="313"/>
      <c r="J43" s="131"/>
      <c r="K43" s="132"/>
      <c r="L43" s="132"/>
      <c r="M43" s="132"/>
      <c r="N43" s="131"/>
      <c r="O43" s="132"/>
      <c r="P43" s="201"/>
    </row>
    <row r="44" spans="1:16" ht="12.75" customHeight="1" thickBot="1">
      <c r="B44" s="271" t="s">
        <v>145</v>
      </c>
      <c r="C44" s="297"/>
      <c r="D44" s="314"/>
      <c r="E44" s="157"/>
      <c r="F44" s="180" t="s">
        <v>153</v>
      </c>
      <c r="G44" s="181"/>
      <c r="H44" s="975"/>
      <c r="I44" s="199" t="s">
        <v>154</v>
      </c>
      <c r="J44" s="1143"/>
      <c r="K44" s="1144"/>
      <c r="L44" s="38"/>
      <c r="M44" s="38"/>
      <c r="N44" s="1143"/>
      <c r="O44" s="1144"/>
      <c r="P44" s="200"/>
    </row>
    <row r="45" spans="1:16">
      <c r="B45" s="320"/>
      <c r="C45" s="181"/>
      <c r="D45" s="181"/>
      <c r="E45" s="181"/>
      <c r="F45" s="181"/>
      <c r="G45" s="181"/>
      <c r="H45" s="181"/>
      <c r="I45" s="196" t="s">
        <v>156</v>
      </c>
      <c r="J45" s="1145">
        <f>SUM(J26:K44)</f>
        <v>0</v>
      </c>
      <c r="K45" s="1146"/>
      <c r="L45" s="321">
        <f>SUM(L26:L44)</f>
        <v>0</v>
      </c>
      <c r="M45" s="321">
        <f>SUM(M25:M44)</f>
        <v>0</v>
      </c>
      <c r="N45" s="1145">
        <f>SUM(N26:O44)</f>
        <v>0</v>
      </c>
      <c r="O45" s="1146"/>
      <c r="P45" s="322">
        <f>SUM(P26:P44)</f>
        <v>0</v>
      </c>
    </row>
    <row r="46" spans="1:16" ht="5.0999999999999996" customHeight="1">
      <c r="I46" s="11"/>
      <c r="J46" s="323"/>
      <c r="K46" s="323"/>
      <c r="L46" s="324"/>
      <c r="M46" s="324"/>
      <c r="N46" s="323"/>
      <c r="O46" s="323"/>
      <c r="P46" s="323"/>
    </row>
    <row r="47" spans="1:16">
      <c r="A47" s="10"/>
      <c r="B47" s="2" t="s">
        <v>157</v>
      </c>
      <c r="C47" s="2"/>
      <c r="L47" s="11" t="s">
        <v>485</v>
      </c>
      <c r="M47" s="1022"/>
      <c r="N47" s="1022"/>
      <c r="O47" s="1022"/>
      <c r="P47" s="1022"/>
    </row>
    <row r="48" spans="1:16" ht="5.0999999999999996" customHeight="1" thickBot="1"/>
    <row r="49" spans="1:16" ht="13.5" thickBot="1">
      <c r="C49" s="157"/>
      <c r="D49" s="10" t="s">
        <v>158</v>
      </c>
      <c r="E49" s="157"/>
      <c r="F49" s="10" t="s">
        <v>159</v>
      </c>
      <c r="J49" s="157"/>
      <c r="K49" s="10" t="s">
        <v>160</v>
      </c>
      <c r="N49" s="157"/>
      <c r="O49" s="1" t="s">
        <v>147</v>
      </c>
    </row>
    <row r="50" spans="1:16" ht="3.6" customHeight="1" thickBot="1"/>
    <row r="51" spans="1:16" ht="3.95" customHeight="1" thickTop="1">
      <c r="A51" s="20"/>
      <c r="B51" s="20"/>
      <c r="C51" s="20"/>
      <c r="D51" s="20"/>
      <c r="E51" s="20"/>
      <c r="F51" s="20"/>
      <c r="G51" s="20"/>
      <c r="H51" s="20"/>
      <c r="I51" s="20"/>
      <c r="J51" s="20"/>
      <c r="K51" s="20"/>
      <c r="L51" s="20"/>
      <c r="M51" s="20"/>
      <c r="N51" s="20"/>
      <c r="O51" s="20"/>
      <c r="P51" s="20"/>
    </row>
    <row r="52" spans="1:16">
      <c r="A52" s="276">
        <v>20</v>
      </c>
      <c r="B52" s="2" t="s">
        <v>140</v>
      </c>
    </row>
    <row r="53" spans="1:16" ht="3.95" customHeight="1" thickBot="1">
      <c r="M53" s="24"/>
      <c r="N53" s="24"/>
    </row>
    <row r="54" spans="1:16" ht="3.6" customHeight="1">
      <c r="B54" s="238"/>
      <c r="C54" s="205"/>
      <c r="D54" s="205"/>
      <c r="E54" s="205"/>
      <c r="F54" s="205"/>
      <c r="G54" s="205"/>
      <c r="H54" s="205"/>
      <c r="I54" s="205"/>
      <c r="J54" s="205"/>
      <c r="K54" s="205"/>
      <c r="L54" s="205"/>
      <c r="M54" s="205"/>
      <c r="N54" s="205"/>
      <c r="O54" s="205"/>
      <c r="P54" s="205"/>
    </row>
    <row r="55" spans="1:16">
      <c r="B55" s="325" t="s">
        <v>952</v>
      </c>
    </row>
    <row r="56" spans="1:16" ht="3.6" customHeight="1" thickBot="1">
      <c r="B56" s="326"/>
    </row>
    <row r="57" spans="1:16" ht="13.5" thickBot="1">
      <c r="B57" s="326"/>
      <c r="C57" s="157"/>
      <c r="D57" s="10" t="s">
        <v>141</v>
      </c>
      <c r="F57" s="157"/>
      <c r="G57" s="10" t="s">
        <v>142</v>
      </c>
      <c r="I57" s="10"/>
      <c r="J57" s="157"/>
      <c r="K57" s="10" t="s">
        <v>143</v>
      </c>
      <c r="M57" s="10"/>
      <c r="N57" s="157"/>
      <c r="O57" s="1" t="s">
        <v>147</v>
      </c>
      <c r="P57" s="10"/>
    </row>
    <row r="58" spans="1:16" ht="3.6" customHeight="1" thickBot="1">
      <c r="B58" s="23"/>
      <c r="C58" s="15"/>
      <c r="D58" s="14"/>
      <c r="E58" s="315"/>
      <c r="F58" s="34"/>
      <c r="G58" s="312"/>
      <c r="I58" s="10"/>
      <c r="J58" s="34"/>
      <c r="N58" s="34"/>
    </row>
    <row r="59" spans="1:16" ht="13.5" thickBot="1">
      <c r="B59" s="326"/>
      <c r="C59" s="157"/>
      <c r="D59" s="10" t="s">
        <v>145</v>
      </c>
      <c r="F59" s="157"/>
      <c r="G59" s="10" t="s">
        <v>149</v>
      </c>
      <c r="J59" s="157"/>
      <c r="K59" s="1" t="s">
        <v>916</v>
      </c>
      <c r="N59" s="34"/>
      <c r="O59" s="1105"/>
      <c r="P59" s="1105"/>
    </row>
    <row r="60" spans="1:16" ht="3.6" customHeight="1" thickBot="1">
      <c r="B60" s="23"/>
      <c r="C60" s="15"/>
      <c r="D60" s="14"/>
      <c r="E60" s="315"/>
      <c r="F60" s="34"/>
      <c r="G60" s="312"/>
      <c r="I60" s="10"/>
      <c r="J60" s="15"/>
      <c r="K60" s="10"/>
      <c r="M60" s="10"/>
      <c r="N60" s="15"/>
      <c r="O60" s="10"/>
      <c r="P60" s="10"/>
    </row>
    <row r="61" spans="1:16" ht="13.5" thickBot="1">
      <c r="B61" s="326"/>
      <c r="C61" s="157"/>
      <c r="D61" s="10" t="s">
        <v>146</v>
      </c>
      <c r="E61" s="10"/>
      <c r="F61" s="157"/>
      <c r="G61" s="10" t="s">
        <v>144</v>
      </c>
      <c r="I61" s="10"/>
      <c r="J61" s="157"/>
      <c r="K61" s="10" t="s">
        <v>148</v>
      </c>
      <c r="N61" s="34"/>
    </row>
    <row r="62" spans="1:16" ht="3.6" customHeight="1" thickBot="1">
      <c r="B62" s="327"/>
      <c r="C62" s="328"/>
      <c r="D62" s="24"/>
      <c r="E62" s="24"/>
      <c r="F62" s="328"/>
      <c r="G62" s="24"/>
      <c r="H62" s="24"/>
      <c r="I62" s="24"/>
      <c r="J62" s="328"/>
      <c r="K62" s="24"/>
      <c r="L62" s="24"/>
      <c r="M62" s="24"/>
      <c r="N62" s="328"/>
      <c r="O62" s="24"/>
      <c r="P62" s="24"/>
    </row>
    <row r="63" spans="1:16" ht="6" customHeight="1" thickBot="1">
      <c r="C63" s="34"/>
      <c r="F63" s="34"/>
      <c r="J63" s="34"/>
      <c r="N63" s="34"/>
    </row>
    <row r="64" spans="1:16" ht="3.6" customHeight="1">
      <c r="B64" s="238"/>
      <c r="C64" s="329"/>
      <c r="D64" s="205"/>
      <c r="E64" s="205"/>
      <c r="F64" s="329"/>
      <c r="G64" s="205"/>
      <c r="H64" s="205"/>
      <c r="I64" s="205"/>
      <c r="J64" s="329"/>
      <c r="K64" s="205"/>
      <c r="L64" s="205"/>
      <c r="M64" s="205"/>
      <c r="N64" s="329"/>
      <c r="O64" s="205"/>
      <c r="P64" s="205"/>
    </row>
    <row r="65" spans="1:16">
      <c r="B65" s="23" t="s">
        <v>610</v>
      </c>
      <c r="C65" s="34"/>
      <c r="F65" s="34"/>
      <c r="J65" s="34"/>
      <c r="N65" s="34"/>
    </row>
    <row r="66" spans="1:16" ht="3.6" customHeight="1" thickBot="1">
      <c r="B66" s="326"/>
      <c r="C66" s="34"/>
      <c r="F66" s="34"/>
      <c r="J66" s="34"/>
      <c r="N66" s="34"/>
    </row>
    <row r="67" spans="1:16" ht="13.5" thickBot="1">
      <c r="B67" s="326"/>
      <c r="C67" s="157"/>
      <c r="D67" s="10" t="s">
        <v>141</v>
      </c>
      <c r="F67" s="157"/>
      <c r="G67" s="10" t="s">
        <v>142</v>
      </c>
      <c r="I67" s="10"/>
      <c r="J67" s="157"/>
      <c r="K67" s="10" t="s">
        <v>143</v>
      </c>
      <c r="M67" s="10"/>
      <c r="N67" s="157"/>
      <c r="O67" s="1" t="s">
        <v>147</v>
      </c>
      <c r="P67" s="10"/>
    </row>
    <row r="68" spans="1:16" ht="3" customHeight="1" thickBot="1">
      <c r="B68" s="23"/>
      <c r="C68" s="15"/>
      <c r="D68" s="14"/>
      <c r="E68" s="315"/>
      <c r="F68" s="34"/>
      <c r="G68" s="312"/>
      <c r="I68" s="10"/>
      <c r="J68" s="34"/>
      <c r="N68" s="34"/>
    </row>
    <row r="69" spans="1:16" ht="13.5" thickBot="1">
      <c r="B69" s="326"/>
      <c r="C69" s="157"/>
      <c r="D69" s="10" t="s">
        <v>145</v>
      </c>
      <c r="F69" s="157"/>
      <c r="G69" s="10" t="s">
        <v>149</v>
      </c>
      <c r="J69" s="157"/>
      <c r="K69" s="1" t="s">
        <v>916</v>
      </c>
      <c r="N69" s="34"/>
      <c r="O69" s="1105"/>
      <c r="P69" s="1105"/>
    </row>
    <row r="70" spans="1:16" ht="3.6" customHeight="1" thickBot="1">
      <c r="B70" s="23"/>
      <c r="C70" s="15"/>
      <c r="D70" s="14"/>
      <c r="E70" s="315"/>
      <c r="F70" s="34"/>
      <c r="G70" s="312"/>
      <c r="I70" s="10"/>
      <c r="J70" s="15"/>
      <c r="K70" s="10"/>
      <c r="M70" s="10"/>
      <c r="N70" s="10"/>
      <c r="O70" s="10"/>
      <c r="P70" s="10"/>
    </row>
    <row r="71" spans="1:16" ht="13.5" thickBot="1">
      <c r="B71" s="326"/>
      <c r="C71" s="157"/>
      <c r="D71" s="10" t="s">
        <v>146</v>
      </c>
      <c r="E71" s="10"/>
      <c r="F71" s="157"/>
      <c r="G71" s="10" t="s">
        <v>144</v>
      </c>
      <c r="I71" s="10"/>
      <c r="J71" s="157"/>
      <c r="K71" s="10" t="s">
        <v>148</v>
      </c>
    </row>
    <row r="72" spans="1:16" ht="3.6" customHeight="1" thickBot="1">
      <c r="B72" s="327"/>
      <c r="C72" s="24"/>
      <c r="D72" s="24"/>
      <c r="E72" s="24"/>
      <c r="F72" s="24"/>
      <c r="G72" s="24"/>
      <c r="H72" s="24"/>
      <c r="I72" s="24"/>
      <c r="J72" s="24"/>
      <c r="K72" s="24"/>
      <c r="L72" s="24"/>
      <c r="M72" s="24"/>
      <c r="N72" s="24"/>
      <c r="O72" s="24"/>
      <c r="P72" s="24"/>
    </row>
    <row r="73" spans="1:16" ht="3.95" customHeight="1" thickBot="1">
      <c r="A73" s="12"/>
      <c r="B73" s="12"/>
      <c r="C73" s="12"/>
      <c r="D73" s="12"/>
      <c r="E73" s="12"/>
      <c r="F73" s="12"/>
      <c r="G73" s="12"/>
      <c r="H73" s="12"/>
      <c r="I73" s="12"/>
      <c r="J73" s="12"/>
      <c r="K73" s="12"/>
      <c r="L73" s="12"/>
      <c r="M73" s="12"/>
      <c r="N73" s="12"/>
      <c r="O73" s="12"/>
      <c r="P73" s="12"/>
    </row>
    <row r="74" spans="1:16" ht="13.5" thickTop="1">
      <c r="N74" s="1100" t="s">
        <v>4</v>
      </c>
      <c r="O74" s="1100"/>
      <c r="P74" s="1100"/>
    </row>
  </sheetData>
  <sheetProtection algorithmName="SHA-512" hashValue="rRqpldItqKKHewWB1bDDCC88My9qaG6Mks0O3itUDW6dM/wrWp5jboAgtRctB4Squ3RFipq/gBWcNnbGtgeXvg==" saltValue="9mSerE86BG3l9/m4ulnnLw==" spinCount="100000" sheet="1" selectLockedCells="1"/>
  <protectedRanges>
    <protectedRange sqref="I5 K5:L5 P5 I8 I9:I10 I11 I12 I13 K8:L13 I15 K15:L15 E26 E28 E30 E32 E34 E36 E38 E40 E42 E44 H26 H28 H30 H32 H34 H36 H38 H40 H42 H44 J26:P44 P24 C49 E49 J49 M47:P47 N49" name="Range1"/>
  </protectedRanges>
  <mergeCells count="50">
    <mergeCell ref="K15:L15"/>
    <mergeCell ref="M14:P16"/>
    <mergeCell ref="N30:O30"/>
    <mergeCell ref="M47:P47"/>
    <mergeCell ref="O59:P59"/>
    <mergeCell ref="N34:O34"/>
    <mergeCell ref="N44:O44"/>
    <mergeCell ref="N45:O45"/>
    <mergeCell ref="N36:O36"/>
    <mergeCell ref="N28:O28"/>
    <mergeCell ref="C32:D32"/>
    <mergeCell ref="K16:L16"/>
    <mergeCell ref="B24:D24"/>
    <mergeCell ref="C42:D42"/>
    <mergeCell ref="C23:D23"/>
    <mergeCell ref="J36:K36"/>
    <mergeCell ref="J38:K38"/>
    <mergeCell ref="E18:F18"/>
    <mergeCell ref="N74:P74"/>
    <mergeCell ref="K5:L5"/>
    <mergeCell ref="K6:L6"/>
    <mergeCell ref="K7:L7"/>
    <mergeCell ref="K13:L13"/>
    <mergeCell ref="K14:L14"/>
    <mergeCell ref="N38:O38"/>
    <mergeCell ref="J40:K40"/>
    <mergeCell ref="N40:O40"/>
    <mergeCell ref="J42:K42"/>
    <mergeCell ref="N42:O42"/>
    <mergeCell ref="K8:L8"/>
    <mergeCell ref="K9:L9"/>
    <mergeCell ref="O69:P69"/>
    <mergeCell ref="K11:L11"/>
    <mergeCell ref="K10:L10"/>
    <mergeCell ref="K4:L4"/>
    <mergeCell ref="J32:K32"/>
    <mergeCell ref="J44:K44"/>
    <mergeCell ref="J45:K45"/>
    <mergeCell ref="J26:K26"/>
    <mergeCell ref="J28:K28"/>
    <mergeCell ref="J30:K30"/>
    <mergeCell ref="J34:K34"/>
    <mergeCell ref="H18:P19"/>
    <mergeCell ref="E24:I24"/>
    <mergeCell ref="N24:O24"/>
    <mergeCell ref="J24:K24"/>
    <mergeCell ref="J23:P23"/>
    <mergeCell ref="N32:O32"/>
    <mergeCell ref="N26:O26"/>
    <mergeCell ref="K12:L12"/>
  </mergeCells>
  <phoneticPr fontId="14" type="noConversion"/>
  <printOptions horizontalCentered="1" verticalCentered="1"/>
  <pageMargins left="0.25" right="0.25" top="0.5" bottom="0.25" header="0.25" footer="0.25"/>
  <pageSetup orientation="portrait" horizontalDpi="4294967292" verticalDpi="4294967292" r:id="rId1"/>
  <headerFooter alignWithMargins="0"/>
  <ignoredErrors>
    <ignoredError sqref="C9 C7 J7 C17:P17 C19 C18:D18 C12 C11 E11:H11 M11:N11 C13 I18:P18 C8 M7:P7 J12 M12:N12 M9:P9 M8:P8 M13:P13 E13:H13 H19:P19 E7:H7 E9:H9 E12:H12 E8:H8" numberStoredAsText="1"/>
  </ignoredErrors>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O33"/>
  <sheetViews>
    <sheetView view="pageBreakPreview" zoomScaleNormal="100" zoomScaleSheetLayoutView="100" workbookViewId="0">
      <selection activeCell="B10" sqref="B10"/>
    </sheetView>
  </sheetViews>
  <sheetFormatPr defaultColWidth="9.140625" defaultRowHeight="12.75"/>
  <cols>
    <col min="1" max="1" width="3.42578125" style="8" customWidth="1"/>
    <col min="2" max="2" width="35.42578125" style="8" customWidth="1"/>
    <col min="3" max="3" width="9.85546875" style="8" customWidth="1"/>
    <col min="4" max="4" width="5.85546875" style="8" customWidth="1"/>
    <col min="5" max="5" width="7.85546875" style="8" customWidth="1"/>
    <col min="6" max="6" width="6" style="8" customWidth="1"/>
    <col min="7" max="7" width="7.5703125" style="8" customWidth="1"/>
    <col min="8" max="8" width="5.85546875" style="8" customWidth="1"/>
    <col min="9" max="11" width="8" style="8" customWidth="1"/>
    <col min="12" max="12" width="9.140625" style="8" customWidth="1"/>
    <col min="13" max="13" width="8" style="8" customWidth="1"/>
    <col min="14" max="14" width="12" style="8" customWidth="1"/>
    <col min="15" max="15" width="10.5703125" style="8" customWidth="1"/>
    <col min="16" max="16384" width="9.140625" style="8"/>
  </cols>
  <sheetData>
    <row r="1" spans="1:15" ht="5.0999999999999996" customHeight="1" thickTop="1">
      <c r="A1" s="20"/>
      <c r="B1" s="28"/>
      <c r="C1" s="28"/>
      <c r="D1" s="20"/>
      <c r="E1" s="20"/>
      <c r="F1" s="20"/>
      <c r="G1" s="20"/>
      <c r="H1" s="20"/>
      <c r="I1" s="20"/>
      <c r="J1" s="20"/>
      <c r="K1" s="20"/>
      <c r="L1" s="28"/>
      <c r="M1" s="20"/>
      <c r="N1" s="20"/>
    </row>
    <row r="2" spans="1:15" ht="12.95" customHeight="1">
      <c r="A2" s="185">
        <v>21</v>
      </c>
      <c r="B2" s="330"/>
      <c r="C2" s="1232" t="s">
        <v>869</v>
      </c>
      <c r="D2" s="1232"/>
      <c r="E2" s="1232"/>
      <c r="F2" s="1232"/>
      <c r="G2" s="1232"/>
      <c r="H2" s="1232"/>
      <c r="I2" s="1232"/>
      <c r="J2" s="1232"/>
      <c r="K2" s="1232"/>
      <c r="L2" s="1232"/>
      <c r="M2" s="1232"/>
      <c r="N2" s="1232"/>
    </row>
    <row r="3" spans="1:15" ht="28.5" customHeight="1">
      <c r="C3" s="1232"/>
      <c r="D3" s="1232"/>
      <c r="E3" s="1232"/>
      <c r="F3" s="1232"/>
      <c r="G3" s="1232"/>
      <c r="H3" s="1232"/>
      <c r="I3" s="1232"/>
      <c r="J3" s="1232"/>
      <c r="K3" s="1232"/>
      <c r="L3" s="1232"/>
      <c r="M3" s="1232"/>
      <c r="N3" s="1232"/>
    </row>
    <row r="4" spans="1:15" ht="6" customHeight="1" thickBot="1">
      <c r="C4" s="331"/>
      <c r="D4" s="331"/>
      <c r="E4" s="331"/>
      <c r="F4" s="331"/>
      <c r="G4" s="331"/>
      <c r="H4" s="331"/>
      <c r="I4" s="331"/>
      <c r="J4" s="331"/>
      <c r="K4" s="331"/>
      <c r="L4" s="331"/>
      <c r="M4" s="331"/>
      <c r="N4" s="331"/>
    </row>
    <row r="5" spans="1:15">
      <c r="A5" s="1191" t="s">
        <v>104</v>
      </c>
      <c r="B5" s="1192"/>
      <c r="C5" s="958" t="s">
        <v>105</v>
      </c>
      <c r="D5" s="1193" t="s">
        <v>106</v>
      </c>
      <c r="E5" s="1192"/>
      <c r="F5" s="1193" t="s">
        <v>107</v>
      </c>
      <c r="G5" s="1192"/>
      <c r="H5" s="1193" t="s">
        <v>108</v>
      </c>
      <c r="I5" s="1192"/>
      <c r="J5" s="1183" t="s">
        <v>109</v>
      </c>
      <c r="K5" s="1184"/>
      <c r="L5" s="840" t="s">
        <v>110</v>
      </c>
      <c r="M5" s="319" t="s">
        <v>111</v>
      </c>
      <c r="N5" s="319" t="s">
        <v>112</v>
      </c>
      <c r="O5" s="10"/>
    </row>
    <row r="6" spans="1:15" ht="12.75" customHeight="1">
      <c r="A6" s="332"/>
      <c r="B6" s="18"/>
      <c r="C6" s="333" t="s">
        <v>184</v>
      </c>
      <c r="D6" s="1236" t="s">
        <v>115</v>
      </c>
      <c r="E6" s="1195"/>
      <c r="F6" s="1236" t="s">
        <v>117</v>
      </c>
      <c r="G6" s="1195"/>
      <c r="H6" s="1194" t="s">
        <v>119</v>
      </c>
      <c r="I6" s="1195"/>
      <c r="J6" s="1185" t="s">
        <v>1133</v>
      </c>
      <c r="K6" s="1186"/>
      <c r="L6" s="841" t="s">
        <v>122</v>
      </c>
      <c r="M6" s="964" t="s">
        <v>823</v>
      </c>
      <c r="N6" s="333" t="s">
        <v>121</v>
      </c>
    </row>
    <row r="7" spans="1:15">
      <c r="A7" s="332"/>
      <c r="B7" s="18"/>
      <c r="C7" s="959" t="s">
        <v>114</v>
      </c>
      <c r="D7" s="1237" t="s">
        <v>116</v>
      </c>
      <c r="E7" s="1197"/>
      <c r="F7" s="1237" t="s">
        <v>118</v>
      </c>
      <c r="G7" s="1197"/>
      <c r="H7" s="1196" t="s">
        <v>821</v>
      </c>
      <c r="I7" s="1197"/>
      <c r="J7" s="1187" t="s">
        <v>870</v>
      </c>
      <c r="K7" s="1188"/>
      <c r="L7" s="965" t="s">
        <v>123</v>
      </c>
      <c r="M7" s="966" t="s">
        <v>123</v>
      </c>
      <c r="N7" s="515" t="s">
        <v>927</v>
      </c>
    </row>
    <row r="8" spans="1:15" ht="36" customHeight="1">
      <c r="A8" s="1174" t="s">
        <v>42</v>
      </c>
      <c r="B8" s="1175"/>
      <c r="C8" s="960" t="s">
        <v>44</v>
      </c>
      <c r="D8" s="1235"/>
      <c r="E8" s="1190"/>
      <c r="F8" s="1235"/>
      <c r="G8" s="1190"/>
      <c r="H8" s="1233" t="s">
        <v>822</v>
      </c>
      <c r="I8" s="1234"/>
      <c r="J8" s="1189"/>
      <c r="K8" s="1190"/>
      <c r="L8" s="334" t="s">
        <v>124</v>
      </c>
      <c r="M8" s="967" t="s">
        <v>917</v>
      </c>
      <c r="N8" s="335" t="s">
        <v>43</v>
      </c>
    </row>
    <row r="9" spans="1:15" s="5" customFormat="1" ht="14.1" customHeight="1" thickBot="1">
      <c r="A9" s="336"/>
      <c r="B9" s="337"/>
      <c r="C9" s="961"/>
      <c r="D9" s="338" t="s">
        <v>41</v>
      </c>
      <c r="E9" s="339" t="s">
        <v>820</v>
      </c>
      <c r="F9" s="338" t="s">
        <v>41</v>
      </c>
      <c r="G9" s="339" t="s">
        <v>820</v>
      </c>
      <c r="H9" s="338" t="s">
        <v>41</v>
      </c>
      <c r="I9" s="339" t="s">
        <v>820</v>
      </c>
      <c r="J9" s="338" t="s">
        <v>41</v>
      </c>
      <c r="K9" s="339" t="s">
        <v>820</v>
      </c>
      <c r="L9" s="340" t="s">
        <v>41</v>
      </c>
      <c r="M9" s="339" t="s">
        <v>820</v>
      </c>
      <c r="N9" s="341" t="s">
        <v>956</v>
      </c>
    </row>
    <row r="10" spans="1:15" ht="15" customHeight="1">
      <c r="A10" s="133" t="s">
        <v>367</v>
      </c>
      <c r="B10" s="158"/>
      <c r="C10" s="1211"/>
      <c r="D10" s="1229"/>
      <c r="E10" s="1238"/>
      <c r="F10" s="1229"/>
      <c r="G10" s="1238"/>
      <c r="H10" s="1229"/>
      <c r="I10" s="1238"/>
      <c r="J10" s="1239">
        <f>D10+F10+H10</f>
        <v>0</v>
      </c>
      <c r="K10" s="1231">
        <f>E10+G10+I10</f>
        <v>0</v>
      </c>
      <c r="L10" s="1176" t="e">
        <f>H10/J10</f>
        <v>#DIV/0!</v>
      </c>
      <c r="M10" s="1176" t="e">
        <f>I10/K10</f>
        <v>#DIV/0!</v>
      </c>
      <c r="N10" s="1181"/>
      <c r="O10" s="10"/>
    </row>
    <row r="11" spans="1:15" ht="15" customHeight="1">
      <c r="A11" s="134"/>
      <c r="B11" s="697"/>
      <c r="C11" s="1213"/>
      <c r="D11" s="1180"/>
      <c r="E11" s="1178"/>
      <c r="F11" s="1180"/>
      <c r="G11" s="1178"/>
      <c r="H11" s="1180"/>
      <c r="I11" s="1178"/>
      <c r="J11" s="1225"/>
      <c r="K11" s="1199"/>
      <c r="L11" s="1177"/>
      <c r="M11" s="1177"/>
      <c r="N11" s="1182"/>
    </row>
    <row r="12" spans="1:15" ht="15" customHeight="1">
      <c r="A12" s="135" t="s">
        <v>372</v>
      </c>
      <c r="B12" s="158"/>
      <c r="C12" s="1211"/>
      <c r="D12" s="1179"/>
      <c r="E12" s="1178"/>
      <c r="F12" s="1179"/>
      <c r="G12" s="1178"/>
      <c r="H12" s="1179"/>
      <c r="I12" s="1178"/>
      <c r="J12" s="1224">
        <f>D12+F12+H12</f>
        <v>0</v>
      </c>
      <c r="K12" s="1198">
        <f>E12+G12+I12</f>
        <v>0</v>
      </c>
      <c r="L12" s="1221" t="e">
        <f>H12/J12</f>
        <v>#DIV/0!</v>
      </c>
      <c r="M12" s="1221" t="e">
        <f>I12/K12</f>
        <v>#DIV/0!</v>
      </c>
      <c r="N12" s="1182"/>
      <c r="O12" s="10"/>
    </row>
    <row r="13" spans="1:15" ht="15" customHeight="1">
      <c r="A13" s="134"/>
      <c r="B13" s="697"/>
      <c r="C13" s="1213"/>
      <c r="D13" s="1180"/>
      <c r="E13" s="1178"/>
      <c r="F13" s="1180"/>
      <c r="G13" s="1178"/>
      <c r="H13" s="1180"/>
      <c r="I13" s="1178"/>
      <c r="J13" s="1225"/>
      <c r="K13" s="1199"/>
      <c r="L13" s="1177"/>
      <c r="M13" s="1177"/>
      <c r="N13" s="1182"/>
    </row>
    <row r="14" spans="1:15" ht="15" customHeight="1">
      <c r="A14" s="135" t="s">
        <v>374</v>
      </c>
      <c r="B14" s="158"/>
      <c r="C14" s="1211"/>
      <c r="D14" s="1179"/>
      <c r="E14" s="1178"/>
      <c r="F14" s="1179"/>
      <c r="G14" s="1178"/>
      <c r="H14" s="1179"/>
      <c r="I14" s="1178"/>
      <c r="J14" s="1224">
        <f>D14+F14+H14</f>
        <v>0</v>
      </c>
      <c r="K14" s="1198">
        <f>E14+G14+I14</f>
        <v>0</v>
      </c>
      <c r="L14" s="1200" t="e">
        <f>H14/J14</f>
        <v>#DIV/0!</v>
      </c>
      <c r="M14" s="1200" t="e">
        <f>I14/K14</f>
        <v>#DIV/0!</v>
      </c>
      <c r="N14" s="1182"/>
      <c r="O14" s="10"/>
    </row>
    <row r="15" spans="1:15" ht="15" customHeight="1">
      <c r="A15" s="134"/>
      <c r="B15" s="697"/>
      <c r="C15" s="1213"/>
      <c r="D15" s="1180"/>
      <c r="E15" s="1178"/>
      <c r="F15" s="1180"/>
      <c r="G15" s="1178"/>
      <c r="H15" s="1180"/>
      <c r="I15" s="1178"/>
      <c r="J15" s="1225"/>
      <c r="K15" s="1199"/>
      <c r="L15" s="1177"/>
      <c r="M15" s="1177"/>
      <c r="N15" s="1182"/>
    </row>
    <row r="16" spans="1:15" ht="15" customHeight="1">
      <c r="A16" s="135" t="s">
        <v>379</v>
      </c>
      <c r="B16" s="158"/>
      <c r="C16" s="1211"/>
      <c r="D16" s="1179"/>
      <c r="E16" s="1178"/>
      <c r="F16" s="1179"/>
      <c r="G16" s="1178"/>
      <c r="H16" s="1179"/>
      <c r="I16" s="1178"/>
      <c r="J16" s="1224">
        <f>D16+F16+H16</f>
        <v>0</v>
      </c>
      <c r="K16" s="1198">
        <f>E16+G16+I16</f>
        <v>0</v>
      </c>
      <c r="L16" s="1230" t="e">
        <f>H16/J16</f>
        <v>#DIV/0!</v>
      </c>
      <c r="M16" s="1200" t="e">
        <f>I16/K16</f>
        <v>#DIV/0!</v>
      </c>
      <c r="N16" s="1182"/>
      <c r="O16" s="10"/>
    </row>
    <row r="17" spans="1:15" ht="15" customHeight="1">
      <c r="A17" s="134"/>
      <c r="B17" s="697"/>
      <c r="C17" s="1213"/>
      <c r="D17" s="1180"/>
      <c r="E17" s="1178"/>
      <c r="F17" s="1180"/>
      <c r="G17" s="1178"/>
      <c r="H17" s="1180"/>
      <c r="I17" s="1178"/>
      <c r="J17" s="1225"/>
      <c r="K17" s="1199"/>
      <c r="L17" s="1177"/>
      <c r="M17" s="1177"/>
      <c r="N17" s="1182"/>
    </row>
    <row r="18" spans="1:15" ht="15" customHeight="1">
      <c r="A18" s="135" t="s">
        <v>380</v>
      </c>
      <c r="B18" s="158"/>
      <c r="C18" s="1211"/>
      <c r="D18" s="1179"/>
      <c r="E18" s="1178"/>
      <c r="F18" s="1179"/>
      <c r="G18" s="1178"/>
      <c r="H18" s="1179"/>
      <c r="I18" s="1178"/>
      <c r="J18" s="1224">
        <f>D18+F18+H18</f>
        <v>0</v>
      </c>
      <c r="K18" s="1198">
        <f>E18+G18+I18</f>
        <v>0</v>
      </c>
      <c r="L18" s="1200" t="e">
        <f>H18/J18</f>
        <v>#DIV/0!</v>
      </c>
      <c r="M18" s="1200" t="e">
        <f>I18/K18</f>
        <v>#DIV/0!</v>
      </c>
      <c r="N18" s="1182"/>
      <c r="O18" s="10"/>
    </row>
    <row r="19" spans="1:15" ht="15" customHeight="1">
      <c r="A19" s="134"/>
      <c r="B19" s="697"/>
      <c r="C19" s="1213"/>
      <c r="D19" s="1180"/>
      <c r="E19" s="1178"/>
      <c r="F19" s="1180"/>
      <c r="G19" s="1178"/>
      <c r="H19" s="1180"/>
      <c r="I19" s="1178"/>
      <c r="J19" s="1225"/>
      <c r="K19" s="1199"/>
      <c r="L19" s="1177"/>
      <c r="M19" s="1177"/>
      <c r="N19" s="1182"/>
    </row>
    <row r="20" spans="1:15" ht="15" customHeight="1">
      <c r="A20" s="135" t="s">
        <v>407</v>
      </c>
      <c r="B20" s="158"/>
      <c r="C20" s="1211"/>
      <c r="D20" s="1179"/>
      <c r="E20" s="1178"/>
      <c r="F20" s="1179"/>
      <c r="G20" s="1178"/>
      <c r="H20" s="1179"/>
      <c r="I20" s="1178"/>
      <c r="J20" s="1224">
        <f>D20+F20+H20</f>
        <v>0</v>
      </c>
      <c r="K20" s="1198">
        <f>E20+G20+I20</f>
        <v>0</v>
      </c>
      <c r="L20" s="1200" t="e">
        <f>H20/J20</f>
        <v>#DIV/0!</v>
      </c>
      <c r="M20" s="1200" t="e">
        <f>I20/K20</f>
        <v>#DIV/0!</v>
      </c>
      <c r="N20" s="1182"/>
      <c r="O20" s="10"/>
    </row>
    <row r="21" spans="1:15" ht="15" customHeight="1">
      <c r="A21" s="134"/>
      <c r="B21" s="697"/>
      <c r="C21" s="1213"/>
      <c r="D21" s="1180"/>
      <c r="E21" s="1178"/>
      <c r="F21" s="1180"/>
      <c r="G21" s="1178"/>
      <c r="H21" s="1180"/>
      <c r="I21" s="1178"/>
      <c r="J21" s="1225"/>
      <c r="K21" s="1199"/>
      <c r="L21" s="1177"/>
      <c r="M21" s="1177"/>
      <c r="N21" s="1182"/>
    </row>
    <row r="22" spans="1:15" ht="15" customHeight="1">
      <c r="A22" s="135" t="s">
        <v>408</v>
      </c>
      <c r="B22" s="158"/>
      <c r="C22" s="1211"/>
      <c r="D22" s="1179"/>
      <c r="E22" s="1178"/>
      <c r="F22" s="1179"/>
      <c r="G22" s="1178"/>
      <c r="H22" s="1179"/>
      <c r="I22" s="1178"/>
      <c r="J22" s="1224">
        <f>D22+F22+H22</f>
        <v>0</v>
      </c>
      <c r="K22" s="1198">
        <f>E22+G22+I22</f>
        <v>0</v>
      </c>
      <c r="L22" s="1200" t="e">
        <f>H22/J22</f>
        <v>#DIV/0!</v>
      </c>
      <c r="M22" s="1200" t="e">
        <f>I22/K22</f>
        <v>#DIV/0!</v>
      </c>
      <c r="N22" s="1182"/>
      <c r="O22" s="10"/>
    </row>
    <row r="23" spans="1:15" ht="15" customHeight="1">
      <c r="A23" s="134"/>
      <c r="B23" s="697"/>
      <c r="C23" s="1213"/>
      <c r="D23" s="1180"/>
      <c r="E23" s="1178"/>
      <c r="F23" s="1180"/>
      <c r="G23" s="1178"/>
      <c r="H23" s="1180"/>
      <c r="I23" s="1178"/>
      <c r="J23" s="1225"/>
      <c r="K23" s="1199"/>
      <c r="L23" s="1177"/>
      <c r="M23" s="1177"/>
      <c r="N23" s="1182"/>
    </row>
    <row r="24" spans="1:15" ht="15" customHeight="1">
      <c r="A24" s="135" t="s">
        <v>409</v>
      </c>
      <c r="B24" s="158"/>
      <c r="C24" s="1211"/>
      <c r="D24" s="1179"/>
      <c r="E24" s="1178"/>
      <c r="F24" s="1179"/>
      <c r="G24" s="1178"/>
      <c r="H24" s="1179"/>
      <c r="I24" s="1178"/>
      <c r="J24" s="1224">
        <f>D24+F24+H24</f>
        <v>0</v>
      </c>
      <c r="K24" s="1198">
        <f>E24+G24+I24</f>
        <v>0</v>
      </c>
      <c r="L24" s="1200" t="e">
        <f>H24/J24</f>
        <v>#DIV/0!</v>
      </c>
      <c r="M24" s="1200" t="e">
        <f>I24/K24</f>
        <v>#DIV/0!</v>
      </c>
      <c r="N24" s="1182"/>
      <c r="O24" s="10"/>
    </row>
    <row r="25" spans="1:15" ht="15" customHeight="1">
      <c r="A25" s="134"/>
      <c r="B25" s="697"/>
      <c r="C25" s="1213"/>
      <c r="D25" s="1180"/>
      <c r="E25" s="1178"/>
      <c r="F25" s="1180"/>
      <c r="G25" s="1178"/>
      <c r="H25" s="1180"/>
      <c r="I25" s="1178"/>
      <c r="J25" s="1225"/>
      <c r="K25" s="1199"/>
      <c r="L25" s="1177"/>
      <c r="M25" s="1177"/>
      <c r="N25" s="1182"/>
    </row>
    <row r="26" spans="1:15" ht="15" customHeight="1">
      <c r="A26" s="135" t="s">
        <v>410</v>
      </c>
      <c r="B26" s="158"/>
      <c r="C26" s="1211"/>
      <c r="D26" s="1179"/>
      <c r="E26" s="1178"/>
      <c r="F26" s="1179"/>
      <c r="G26" s="1178"/>
      <c r="H26" s="1179"/>
      <c r="I26" s="1178"/>
      <c r="J26" s="1224">
        <f>D26+F26+H26</f>
        <v>0</v>
      </c>
      <c r="K26" s="1198">
        <f>E26+G26+I26</f>
        <v>0</v>
      </c>
      <c r="L26" s="1200" t="e">
        <f>H26/J26</f>
        <v>#DIV/0!</v>
      </c>
      <c r="M26" s="1200" t="e">
        <f>I26/K26</f>
        <v>#DIV/0!</v>
      </c>
      <c r="N26" s="1182"/>
      <c r="O26" s="10"/>
    </row>
    <row r="27" spans="1:15" ht="15" customHeight="1">
      <c r="A27" s="134"/>
      <c r="B27" s="697"/>
      <c r="C27" s="1213"/>
      <c r="D27" s="1180"/>
      <c r="E27" s="1178"/>
      <c r="F27" s="1180"/>
      <c r="G27" s="1178"/>
      <c r="H27" s="1180"/>
      <c r="I27" s="1178"/>
      <c r="J27" s="1225"/>
      <c r="K27" s="1199"/>
      <c r="L27" s="1177"/>
      <c r="M27" s="1177"/>
      <c r="N27" s="1182"/>
    </row>
    <row r="28" spans="1:15" ht="15" customHeight="1">
      <c r="A28" s="135" t="s">
        <v>411</v>
      </c>
      <c r="B28" s="158"/>
      <c r="C28" s="1211"/>
      <c r="D28" s="1179"/>
      <c r="E28" s="1178"/>
      <c r="F28" s="1179"/>
      <c r="G28" s="1178"/>
      <c r="H28" s="1179"/>
      <c r="I28" s="1178"/>
      <c r="J28" s="1224">
        <f>D28+F28+H28</f>
        <v>0</v>
      </c>
      <c r="K28" s="1198">
        <f>E28+G28+I28</f>
        <v>0</v>
      </c>
      <c r="L28" s="1221" t="e">
        <f>H28/J28</f>
        <v>#DIV/0!</v>
      </c>
      <c r="M28" s="1221" t="e">
        <f>I28/K28</f>
        <v>#DIV/0!</v>
      </c>
      <c r="N28" s="1182"/>
      <c r="O28" s="10"/>
    </row>
    <row r="29" spans="1:15" ht="15" customHeight="1" thickBot="1">
      <c r="A29" s="699"/>
      <c r="B29" s="700"/>
      <c r="C29" s="1212"/>
      <c r="D29" s="1226"/>
      <c r="E29" s="1214"/>
      <c r="F29" s="1226"/>
      <c r="G29" s="1214"/>
      <c r="H29" s="1226"/>
      <c r="I29" s="1214"/>
      <c r="J29" s="1227"/>
      <c r="K29" s="1228"/>
      <c r="L29" s="1222"/>
      <c r="M29" s="1222"/>
      <c r="N29" s="1223"/>
    </row>
    <row r="30" spans="1:15" ht="15" customHeight="1">
      <c r="A30" s="1201" t="s">
        <v>120</v>
      </c>
      <c r="B30" s="1202"/>
      <c r="C30" s="962"/>
      <c r="D30" s="1205">
        <f t="shared" ref="D30:I30" si="0">SUM(D10:D29)</f>
        <v>0</v>
      </c>
      <c r="E30" s="1207">
        <f t="shared" si="0"/>
        <v>0</v>
      </c>
      <c r="F30" s="1205">
        <f t="shared" si="0"/>
        <v>0</v>
      </c>
      <c r="G30" s="1207">
        <f>SUM(G10:G29)</f>
        <v>0</v>
      </c>
      <c r="H30" s="1205">
        <f t="shared" si="0"/>
        <v>0</v>
      </c>
      <c r="I30" s="1209">
        <f t="shared" si="0"/>
        <v>0</v>
      </c>
      <c r="J30" s="1215">
        <f>D30+F30+H30</f>
        <v>0</v>
      </c>
      <c r="K30" s="1217">
        <f>E30+G30+I30</f>
        <v>0</v>
      </c>
      <c r="L30" s="1219" t="e">
        <f>H30/J30</f>
        <v>#DIV/0!</v>
      </c>
      <c r="M30" s="1219" t="e">
        <f>I30/K30</f>
        <v>#DIV/0!</v>
      </c>
      <c r="N30" s="698"/>
    </row>
    <row r="31" spans="1:15" ht="15" customHeight="1" thickBot="1">
      <c r="A31" s="1203"/>
      <c r="B31" s="1204"/>
      <c r="C31" s="963"/>
      <c r="D31" s="1206"/>
      <c r="E31" s="1208"/>
      <c r="F31" s="1206"/>
      <c r="G31" s="1208"/>
      <c r="H31" s="1206"/>
      <c r="I31" s="1210"/>
      <c r="J31" s="1216"/>
      <c r="K31" s="1218"/>
      <c r="L31" s="1220"/>
      <c r="M31" s="1220"/>
      <c r="N31" s="342"/>
    </row>
    <row r="32" spans="1:15" ht="5.0999999999999996" customHeight="1" thickBot="1">
      <c r="A32" s="343"/>
      <c r="B32" s="344"/>
      <c r="C32" s="12"/>
      <c r="D32" s="12"/>
      <c r="E32" s="12"/>
      <c r="F32" s="12"/>
      <c r="G32" s="12"/>
      <c r="H32" s="12"/>
      <c r="I32" s="12"/>
      <c r="J32" s="12"/>
      <c r="K32" s="12"/>
      <c r="L32" s="12"/>
      <c r="M32" s="12"/>
      <c r="N32" s="12"/>
    </row>
    <row r="33" spans="14:14" ht="13.5" thickTop="1">
      <c r="N33" s="282" t="s">
        <v>5</v>
      </c>
    </row>
  </sheetData>
  <sheetProtection algorithmName="SHA-512" hashValue="X42K1iZDD/FbnaSqXEQ92VRN7bniWMBY4Okp+Q43jWp1XJLzh0C3oHBK8saAIG1dsYPZhPCQPaOeIBi5o4Dggw==" saltValue="VZz3W8AdwJfTtOCQYfpEEQ==" spinCount="100000" sheet="1" selectLockedCells="1"/>
  <protectedRanges>
    <protectedRange sqref="B10:I29 N10:N29" name="Range1"/>
  </protectedRanges>
  <mergeCells count="150">
    <mergeCell ref="C2:N3"/>
    <mergeCell ref="H8:I8"/>
    <mergeCell ref="F5:G5"/>
    <mergeCell ref="F8:G8"/>
    <mergeCell ref="H18:H19"/>
    <mergeCell ref="I18:I19"/>
    <mergeCell ref="D16:D17"/>
    <mergeCell ref="E16:E17"/>
    <mergeCell ref="F16:F17"/>
    <mergeCell ref="D5:E5"/>
    <mergeCell ref="D6:E6"/>
    <mergeCell ref="D7:E7"/>
    <mergeCell ref="E10:E11"/>
    <mergeCell ref="D8:E8"/>
    <mergeCell ref="F6:G6"/>
    <mergeCell ref="F7:G7"/>
    <mergeCell ref="G16:G17"/>
    <mergeCell ref="E14:E15"/>
    <mergeCell ref="G10:G11"/>
    <mergeCell ref="H10:H11"/>
    <mergeCell ref="I10:I11"/>
    <mergeCell ref="F14:F15"/>
    <mergeCell ref="J10:J11"/>
    <mergeCell ref="J12:J13"/>
    <mergeCell ref="C18:C19"/>
    <mergeCell ref="M10:M11"/>
    <mergeCell ref="M12:M13"/>
    <mergeCell ref="K16:K17"/>
    <mergeCell ref="J14:J15"/>
    <mergeCell ref="K14:K15"/>
    <mergeCell ref="J16:J17"/>
    <mergeCell ref="M16:M17"/>
    <mergeCell ref="M14:M15"/>
    <mergeCell ref="C10:C11"/>
    <mergeCell ref="C12:C13"/>
    <mergeCell ref="C14:C15"/>
    <mergeCell ref="C16:C17"/>
    <mergeCell ref="M18:M19"/>
    <mergeCell ref="E22:E23"/>
    <mergeCell ref="L12:L13"/>
    <mergeCell ref="G18:G19"/>
    <mergeCell ref="D10:D11"/>
    <mergeCell ref="C20:C21"/>
    <mergeCell ref="C22:C23"/>
    <mergeCell ref="G20:G21"/>
    <mergeCell ref="G14:G15"/>
    <mergeCell ref="H14:H15"/>
    <mergeCell ref="I14:I15"/>
    <mergeCell ref="L14:L15"/>
    <mergeCell ref="L16:L17"/>
    <mergeCell ref="L18:L19"/>
    <mergeCell ref="D18:D19"/>
    <mergeCell ref="E18:E19"/>
    <mergeCell ref="F18:F19"/>
    <mergeCell ref="D12:D13"/>
    <mergeCell ref="E12:E13"/>
    <mergeCell ref="F12:F13"/>
    <mergeCell ref="D14:D15"/>
    <mergeCell ref="H16:H17"/>
    <mergeCell ref="I16:I17"/>
    <mergeCell ref="F10:F11"/>
    <mergeCell ref="K10:K11"/>
    <mergeCell ref="J26:J27"/>
    <mergeCell ref="K26:K27"/>
    <mergeCell ref="K18:K19"/>
    <mergeCell ref="I20:I21"/>
    <mergeCell ref="L20:L21"/>
    <mergeCell ref="E28:E29"/>
    <mergeCell ref="F28:F29"/>
    <mergeCell ref="G22:G23"/>
    <mergeCell ref="D20:D21"/>
    <mergeCell ref="E20:E21"/>
    <mergeCell ref="F20:F21"/>
    <mergeCell ref="H20:H21"/>
    <mergeCell ref="D26:D27"/>
    <mergeCell ref="E26:E27"/>
    <mergeCell ref="K20:K21"/>
    <mergeCell ref="K22:K23"/>
    <mergeCell ref="K24:K25"/>
    <mergeCell ref="J22:J23"/>
    <mergeCell ref="J24:J25"/>
    <mergeCell ref="J20:J21"/>
    <mergeCell ref="L24:L25"/>
    <mergeCell ref="F22:F23"/>
    <mergeCell ref="D28:D29"/>
    <mergeCell ref="D22:D23"/>
    <mergeCell ref="M28:M29"/>
    <mergeCell ref="M22:M23"/>
    <mergeCell ref="N14:N15"/>
    <mergeCell ref="N16:N17"/>
    <mergeCell ref="N18:N19"/>
    <mergeCell ref="N28:N29"/>
    <mergeCell ref="J18:J19"/>
    <mergeCell ref="H22:H23"/>
    <mergeCell ref="I22:I23"/>
    <mergeCell ref="L22:L23"/>
    <mergeCell ref="M24:M25"/>
    <mergeCell ref="N20:N21"/>
    <mergeCell ref="N22:N23"/>
    <mergeCell ref="N24:N25"/>
    <mergeCell ref="N26:N27"/>
    <mergeCell ref="H28:H29"/>
    <mergeCell ref="I28:I29"/>
    <mergeCell ref="L28:L29"/>
    <mergeCell ref="H26:H27"/>
    <mergeCell ref="I26:I27"/>
    <mergeCell ref="L26:L27"/>
    <mergeCell ref="M26:M27"/>
    <mergeCell ref="J28:J29"/>
    <mergeCell ref="K28:K29"/>
    <mergeCell ref="M20:M21"/>
    <mergeCell ref="F26:F27"/>
    <mergeCell ref="F24:F25"/>
    <mergeCell ref="G24:G25"/>
    <mergeCell ref="A30:B31"/>
    <mergeCell ref="F30:F31"/>
    <mergeCell ref="G30:G31"/>
    <mergeCell ref="H30:H31"/>
    <mergeCell ref="I30:I31"/>
    <mergeCell ref="C28:C29"/>
    <mergeCell ref="E24:E25"/>
    <mergeCell ref="C24:C25"/>
    <mergeCell ref="C26:C27"/>
    <mergeCell ref="D24:D25"/>
    <mergeCell ref="H24:H25"/>
    <mergeCell ref="I24:I25"/>
    <mergeCell ref="G28:G29"/>
    <mergeCell ref="G26:G27"/>
    <mergeCell ref="J30:J31"/>
    <mergeCell ref="K30:K31"/>
    <mergeCell ref="D30:D31"/>
    <mergeCell ref="E30:E31"/>
    <mergeCell ref="L30:L31"/>
    <mergeCell ref="M30:M31"/>
    <mergeCell ref="A8:B8"/>
    <mergeCell ref="L10:L11"/>
    <mergeCell ref="G12:G13"/>
    <mergeCell ref="H12:H13"/>
    <mergeCell ref="I12:I13"/>
    <mergeCell ref="N10:N11"/>
    <mergeCell ref="N12:N13"/>
    <mergeCell ref="J5:K5"/>
    <mergeCell ref="J6:K6"/>
    <mergeCell ref="J7:K7"/>
    <mergeCell ref="J8:K8"/>
    <mergeCell ref="A5:B5"/>
    <mergeCell ref="H5:I5"/>
    <mergeCell ref="H6:I6"/>
    <mergeCell ref="H7:I7"/>
    <mergeCell ref="K12:K13"/>
  </mergeCells>
  <phoneticPr fontId="14" type="noConversion"/>
  <printOptions horizontalCentered="1" verticalCentered="1"/>
  <pageMargins left="0.25" right="0.25" top="0.5" bottom="0.25" header="0.5" footer="0.5"/>
  <pageSetup orientation="landscape" r:id="rId1"/>
  <headerFooter alignWithMargins="0"/>
  <ignoredErrors>
    <ignoredError sqref="N31 N30 D31:I31 D30:F30 H30:I30" emptyCellReference="1"/>
  </ignoredErrors>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R150"/>
  <sheetViews>
    <sheetView view="pageBreakPreview" zoomScaleNormal="100" zoomScaleSheetLayoutView="100" workbookViewId="0">
      <selection activeCell="I142" sqref="I142:K142"/>
    </sheetView>
  </sheetViews>
  <sheetFormatPr defaultColWidth="9.140625" defaultRowHeight="12.75"/>
  <cols>
    <col min="1" max="1" width="3.42578125" style="8" customWidth="1"/>
    <col min="2" max="2" width="1.5703125" style="8" customWidth="1"/>
    <col min="3" max="3" width="0.85546875" style="8" customWidth="1"/>
    <col min="4" max="4" width="4.5703125" style="8" customWidth="1"/>
    <col min="5" max="5" width="9.42578125" style="8" customWidth="1"/>
    <col min="6" max="6" width="0.85546875" style="8" customWidth="1"/>
    <col min="7" max="7" width="8.140625" style="8" bestFit="1" customWidth="1"/>
    <col min="8" max="8" width="0.85546875" style="8" customWidth="1"/>
    <col min="9" max="9" width="10.5703125" style="8" bestFit="1" customWidth="1"/>
    <col min="10" max="10" width="0.85546875" style="8" customWidth="1"/>
    <col min="11" max="11" width="11.42578125" style="8" customWidth="1"/>
    <col min="12" max="12" width="1.5703125" style="8" customWidth="1"/>
    <col min="13" max="13" width="10.85546875" style="8" customWidth="1"/>
    <col min="14" max="14" width="1.85546875" style="8" customWidth="1"/>
    <col min="15" max="15" width="12.140625" style="8" bestFit="1" customWidth="1"/>
    <col min="16" max="16" width="0.85546875" style="8" customWidth="1"/>
    <col min="17" max="17" width="11.85546875" style="8" customWidth="1"/>
    <col min="18" max="18" width="0.85546875" style="8" customWidth="1"/>
    <col min="19" max="16384" width="9.140625" style="8"/>
  </cols>
  <sheetData>
    <row r="1" spans="1:18" ht="6.75" customHeight="1" thickTop="1">
      <c r="A1" s="20"/>
      <c r="B1" s="20"/>
      <c r="C1" s="20"/>
      <c r="D1" s="20"/>
      <c r="E1" s="20"/>
      <c r="F1" s="20"/>
      <c r="G1" s="20"/>
      <c r="H1" s="20"/>
      <c r="I1" s="20"/>
      <c r="J1" s="20"/>
      <c r="K1" s="20"/>
      <c r="L1" s="20"/>
      <c r="M1" s="20"/>
      <c r="N1" s="20"/>
      <c r="O1" s="20"/>
      <c r="P1" s="20"/>
      <c r="Q1" s="20"/>
      <c r="R1" s="20"/>
    </row>
    <row r="2" spans="1:18" ht="17.100000000000001" customHeight="1">
      <c r="A2" s="185">
        <v>22</v>
      </c>
      <c r="B2" s="1242" t="s">
        <v>837</v>
      </c>
      <c r="C2" s="1242"/>
      <c r="D2" s="1242"/>
      <c r="E2" s="1242"/>
      <c r="F2" s="1242"/>
      <c r="G2" s="1242"/>
      <c r="H2" s="1242"/>
      <c r="I2" s="1242"/>
      <c r="J2" s="1242"/>
      <c r="K2" s="1242"/>
      <c r="L2" s="1242"/>
      <c r="M2" s="1242"/>
      <c r="N2" s="1242"/>
      <c r="O2" s="1242"/>
      <c r="P2" s="1242"/>
      <c r="Q2" s="1242"/>
      <c r="R2" s="1242"/>
    </row>
    <row r="3" spans="1:18" ht="12" customHeight="1">
      <c r="B3" s="1242"/>
      <c r="C3" s="1242"/>
      <c r="D3" s="1242"/>
      <c r="E3" s="1242"/>
      <c r="F3" s="1242"/>
      <c r="G3" s="1242"/>
      <c r="H3" s="1242"/>
      <c r="I3" s="1242"/>
      <c r="J3" s="1242"/>
      <c r="K3" s="1242"/>
      <c r="L3" s="1242"/>
      <c r="M3" s="1242"/>
      <c r="N3" s="1242"/>
      <c r="O3" s="1242"/>
      <c r="P3" s="1242"/>
      <c r="Q3" s="1242"/>
      <c r="R3" s="1242"/>
    </row>
    <row r="4" spans="1:18" ht="3" customHeight="1">
      <c r="B4" s="10"/>
    </row>
    <row r="5" spans="1:18" ht="14.1" customHeight="1">
      <c r="B5" s="10"/>
    </row>
    <row r="6" spans="1:18" ht="13.5" thickBot="1">
      <c r="D6" s="1" t="s">
        <v>832</v>
      </c>
      <c r="E6" s="10"/>
    </row>
    <row r="7" spans="1:18">
      <c r="C7" s="238"/>
      <c r="D7" s="205"/>
      <c r="E7" s="205"/>
      <c r="F7" s="205"/>
      <c r="G7" s="205"/>
      <c r="H7" s="205"/>
      <c r="I7" s="205"/>
      <c r="J7" s="205"/>
      <c r="K7" s="205"/>
      <c r="L7" s="205"/>
      <c r="M7" s="205"/>
      <c r="N7" s="205"/>
      <c r="O7" s="205"/>
      <c r="P7" s="205"/>
      <c r="Q7" s="205"/>
      <c r="R7" s="345"/>
    </row>
    <row r="8" spans="1:18">
      <c r="C8" s="23"/>
      <c r="D8" s="10" t="s">
        <v>205</v>
      </c>
      <c r="E8" s="10"/>
      <c r="F8" s="10"/>
      <c r="G8" s="10"/>
      <c r="H8" s="10"/>
      <c r="I8" s="10"/>
      <c r="J8" s="10"/>
      <c r="K8" s="10"/>
      <c r="L8" s="10"/>
      <c r="M8" s="10"/>
      <c r="N8" s="10"/>
      <c r="O8" s="10"/>
      <c r="P8" s="10"/>
      <c r="Q8" s="10"/>
      <c r="R8" s="13"/>
    </row>
    <row r="9" spans="1:18">
      <c r="C9" s="23"/>
      <c r="D9" s="10"/>
      <c r="E9" s="10"/>
      <c r="F9" s="10"/>
      <c r="G9" s="10"/>
      <c r="H9" s="10"/>
      <c r="I9" s="10"/>
      <c r="J9" s="10"/>
      <c r="K9" s="10"/>
      <c r="L9" s="10"/>
      <c r="M9" s="10"/>
      <c r="N9" s="10"/>
      <c r="O9" s="10"/>
      <c r="P9" s="10"/>
      <c r="Q9" s="10"/>
      <c r="R9" s="13"/>
    </row>
    <row r="10" spans="1:18">
      <c r="C10" s="23"/>
      <c r="E10" s="10"/>
      <c r="F10" s="10"/>
      <c r="J10" s="11" t="s">
        <v>206</v>
      </c>
      <c r="K10" s="346">
        <f>SUM(G15:G23)</f>
        <v>0</v>
      </c>
      <c r="L10" s="10"/>
      <c r="M10" s="10"/>
      <c r="N10" s="10"/>
      <c r="O10" s="10"/>
      <c r="P10" s="10"/>
      <c r="Q10" s="10"/>
      <c r="R10" s="13"/>
    </row>
    <row r="11" spans="1:18">
      <c r="C11" s="23"/>
      <c r="D11" s="10"/>
      <c r="E11" s="10"/>
      <c r="F11" s="10"/>
      <c r="G11" s="10"/>
      <c r="H11" s="10"/>
      <c r="I11" s="315"/>
      <c r="J11" s="10"/>
      <c r="K11" s="10"/>
      <c r="L11" s="10"/>
      <c r="M11" s="15" t="s">
        <v>488</v>
      </c>
      <c r="N11" s="10"/>
      <c r="O11" s="15"/>
      <c r="P11" s="10"/>
      <c r="Q11" s="15" t="s">
        <v>487</v>
      </c>
      <c r="R11" s="13"/>
    </row>
    <row r="12" spans="1:18">
      <c r="C12" s="23"/>
      <c r="D12" s="10"/>
      <c r="E12" s="10"/>
      <c r="F12" s="10"/>
      <c r="G12" s="15" t="s">
        <v>208</v>
      </c>
      <c r="H12" s="10"/>
      <c r="I12" s="15" t="s">
        <v>209</v>
      </c>
      <c r="J12" s="10"/>
      <c r="K12" s="15" t="s">
        <v>28</v>
      </c>
      <c r="L12" s="10"/>
      <c r="M12" s="15" t="s">
        <v>486</v>
      </c>
      <c r="N12" s="10"/>
      <c r="O12" s="15" t="s">
        <v>424</v>
      </c>
      <c r="P12" s="10"/>
      <c r="Q12" s="15" t="s">
        <v>426</v>
      </c>
      <c r="R12" s="13"/>
    </row>
    <row r="13" spans="1:18">
      <c r="C13" s="23"/>
      <c r="D13" s="10"/>
      <c r="E13" s="10"/>
      <c r="F13" s="10"/>
      <c r="G13" s="226" t="s">
        <v>210</v>
      </c>
      <c r="H13" s="10"/>
      <c r="I13" s="347" t="s">
        <v>210</v>
      </c>
      <c r="J13" s="10"/>
      <c r="K13" s="226" t="s">
        <v>425</v>
      </c>
      <c r="L13" s="10"/>
      <c r="M13" s="348" t="s">
        <v>489</v>
      </c>
      <c r="N13" s="10"/>
      <c r="O13" s="226" t="s">
        <v>425</v>
      </c>
      <c r="P13" s="10"/>
      <c r="Q13" s="226" t="s">
        <v>211</v>
      </c>
      <c r="R13" s="13"/>
    </row>
    <row r="14" spans="1:18">
      <c r="C14" s="23"/>
      <c r="D14" s="10"/>
      <c r="E14" s="10"/>
      <c r="F14" s="10"/>
      <c r="G14" s="315"/>
      <c r="H14" s="10"/>
      <c r="I14" s="10"/>
      <c r="J14" s="10"/>
      <c r="K14" s="10"/>
      <c r="L14" s="10"/>
      <c r="N14" s="10"/>
      <c r="O14" s="10"/>
      <c r="P14" s="10"/>
      <c r="Q14" s="10"/>
      <c r="R14" s="13"/>
    </row>
    <row r="15" spans="1:18">
      <c r="C15" s="23"/>
      <c r="D15" s="218"/>
      <c r="E15" s="10" t="s">
        <v>212</v>
      </c>
      <c r="F15" s="10"/>
      <c r="G15" s="57"/>
      <c r="H15" s="10"/>
      <c r="I15" s="84"/>
      <c r="J15" s="10"/>
      <c r="K15" s="155"/>
      <c r="L15" s="137" t="s">
        <v>635</v>
      </c>
      <c r="M15" s="155"/>
      <c r="N15" s="137" t="s">
        <v>636</v>
      </c>
      <c r="O15" s="106">
        <f>K15-M15</f>
        <v>0</v>
      </c>
      <c r="P15" s="137"/>
      <c r="Q15" s="106">
        <f>O15*G15</f>
        <v>0</v>
      </c>
      <c r="R15" s="13"/>
    </row>
    <row r="16" spans="1:18">
      <c r="C16" s="23"/>
      <c r="D16" s="138"/>
      <c r="E16" s="10"/>
      <c r="F16" s="10"/>
      <c r="G16" s="139"/>
      <c r="H16" s="10"/>
      <c r="I16" s="349"/>
      <c r="J16" s="10"/>
      <c r="K16" s="136"/>
      <c r="L16" s="137"/>
      <c r="M16" s="136"/>
      <c r="N16" s="137"/>
      <c r="O16" s="350"/>
      <c r="P16" s="137"/>
      <c r="Q16" s="350"/>
      <c r="R16" s="13"/>
    </row>
    <row r="17" spans="1:18">
      <c r="C17" s="23"/>
      <c r="D17" s="218"/>
      <c r="E17" s="10" t="s">
        <v>212</v>
      </c>
      <c r="F17" s="10"/>
      <c r="G17" s="57"/>
      <c r="H17" s="10"/>
      <c r="I17" s="84"/>
      <c r="J17" s="10"/>
      <c r="K17" s="155"/>
      <c r="L17" s="137" t="s">
        <v>635</v>
      </c>
      <c r="M17" s="155"/>
      <c r="N17" s="137" t="s">
        <v>636</v>
      </c>
      <c r="O17" s="106">
        <f>K17-M17</f>
        <v>0</v>
      </c>
      <c r="P17" s="137"/>
      <c r="Q17" s="106">
        <f>O17*G17</f>
        <v>0</v>
      </c>
      <c r="R17" s="13"/>
    </row>
    <row r="18" spans="1:18">
      <c r="C18" s="23"/>
      <c r="D18" s="138"/>
      <c r="E18" s="10"/>
      <c r="F18" s="10"/>
      <c r="G18" s="139"/>
      <c r="H18" s="10"/>
      <c r="I18" s="349"/>
      <c r="J18" s="10"/>
      <c r="K18" s="136"/>
      <c r="L18" s="137"/>
      <c r="M18" s="136"/>
      <c r="N18" s="137"/>
      <c r="O18" s="350"/>
      <c r="P18" s="137"/>
      <c r="Q18" s="350"/>
      <c r="R18" s="13"/>
    </row>
    <row r="19" spans="1:18">
      <c r="C19" s="23"/>
      <c r="D19" s="608"/>
      <c r="E19" s="10" t="s">
        <v>212</v>
      </c>
      <c r="F19" s="10"/>
      <c r="G19" s="57"/>
      <c r="H19" s="10"/>
      <c r="I19" s="84"/>
      <c r="J19" s="10"/>
      <c r="K19" s="155"/>
      <c r="L19" s="137" t="s">
        <v>635</v>
      </c>
      <c r="M19" s="155"/>
      <c r="N19" s="137" t="s">
        <v>636</v>
      </c>
      <c r="O19" s="106">
        <f>K19-M19</f>
        <v>0</v>
      </c>
      <c r="P19" s="137"/>
      <c r="Q19" s="106">
        <f>O19*G19</f>
        <v>0</v>
      </c>
      <c r="R19" s="13"/>
    </row>
    <row r="20" spans="1:18">
      <c r="C20" s="23"/>
      <c r="D20" s="138"/>
      <c r="E20" s="10"/>
      <c r="F20" s="10"/>
      <c r="G20" s="139"/>
      <c r="H20" s="10"/>
      <c r="I20" s="349"/>
      <c r="J20" s="10"/>
      <c r="K20" s="136"/>
      <c r="L20" s="137"/>
      <c r="M20" s="136"/>
      <c r="N20" s="137"/>
      <c r="O20" s="350"/>
      <c r="P20" s="137"/>
      <c r="Q20" s="350"/>
      <c r="R20" s="13"/>
    </row>
    <row r="21" spans="1:18">
      <c r="C21" s="23"/>
      <c r="D21" s="218"/>
      <c r="E21" s="10" t="s">
        <v>212</v>
      </c>
      <c r="F21" s="10"/>
      <c r="G21" s="57"/>
      <c r="H21" s="10"/>
      <c r="I21" s="84"/>
      <c r="J21" s="10"/>
      <c r="K21" s="155"/>
      <c r="L21" s="137" t="s">
        <v>635</v>
      </c>
      <c r="M21" s="155"/>
      <c r="N21" s="137" t="s">
        <v>636</v>
      </c>
      <c r="O21" s="106">
        <f>K21-M21</f>
        <v>0</v>
      </c>
      <c r="P21" s="137"/>
      <c r="Q21" s="106">
        <f>O21*G21</f>
        <v>0</v>
      </c>
      <c r="R21" s="13"/>
    </row>
    <row r="22" spans="1:18">
      <c r="C22" s="23"/>
      <c r="D22" s="10"/>
      <c r="E22" s="10"/>
      <c r="F22" s="10"/>
      <c r="G22" s="10"/>
      <c r="H22" s="10"/>
      <c r="I22" s="10"/>
      <c r="J22" s="10"/>
      <c r="K22" s="137"/>
      <c r="L22" s="137"/>
      <c r="M22" s="137"/>
      <c r="N22" s="137"/>
      <c r="O22" s="350"/>
      <c r="P22" s="137"/>
      <c r="Q22" s="350"/>
      <c r="R22" s="13"/>
    </row>
    <row r="23" spans="1:18">
      <c r="C23" s="23"/>
      <c r="D23" s="218"/>
      <c r="E23" s="10" t="s">
        <v>212</v>
      </c>
      <c r="F23" s="10"/>
      <c r="G23" s="57"/>
      <c r="H23" s="10"/>
      <c r="I23" s="84"/>
      <c r="J23" s="10"/>
      <c r="K23" s="155"/>
      <c r="L23" s="137" t="s">
        <v>635</v>
      </c>
      <c r="M23" s="155"/>
      <c r="N23" s="137" t="s">
        <v>636</v>
      </c>
      <c r="O23" s="106">
        <f>K23-M23</f>
        <v>0</v>
      </c>
      <c r="P23" s="137"/>
      <c r="Q23" s="106">
        <f>O23*G23</f>
        <v>0</v>
      </c>
      <c r="R23" s="13"/>
    </row>
    <row r="24" spans="1:18">
      <c r="C24" s="23"/>
      <c r="D24" s="138"/>
      <c r="E24" s="10"/>
      <c r="F24" s="10"/>
      <c r="G24" s="139"/>
      <c r="H24" s="10"/>
      <c r="I24" s="140"/>
      <c r="J24" s="10"/>
      <c r="K24" s="92"/>
      <c r="L24" s="10"/>
      <c r="M24" s="92"/>
      <c r="N24" s="10"/>
      <c r="O24" s="92"/>
      <c r="P24" s="10"/>
      <c r="Q24" s="92"/>
      <c r="R24" s="13"/>
    </row>
    <row r="25" spans="1:18" ht="15" customHeight="1">
      <c r="C25" s="23"/>
      <c r="D25" s="10"/>
      <c r="F25" s="10"/>
      <c r="G25" s="10"/>
      <c r="H25" s="11" t="s">
        <v>439</v>
      </c>
      <c r="I25" s="1240"/>
      <c r="J25" s="1240"/>
      <c r="K25" s="1240"/>
      <c r="L25" s="10"/>
      <c r="M25" s="156"/>
      <c r="N25" s="10"/>
      <c r="P25" s="10"/>
      <c r="Q25" s="92"/>
      <c r="R25" s="13"/>
    </row>
    <row r="26" spans="1:18" ht="15" customHeight="1">
      <c r="C26" s="23"/>
      <c r="D26" s="10"/>
      <c r="E26" s="3" t="s">
        <v>86</v>
      </c>
      <c r="F26" s="10"/>
      <c r="H26" s="10"/>
      <c r="I26" s="1241"/>
      <c r="J26" s="1241"/>
      <c r="K26" s="1241"/>
      <c r="L26" s="10"/>
      <c r="M26" s="156"/>
      <c r="N26" s="10"/>
      <c r="P26" s="10"/>
      <c r="Q26" s="92"/>
      <c r="R26" s="13"/>
    </row>
    <row r="27" spans="1:18" ht="15" customHeight="1">
      <c r="C27" s="23"/>
      <c r="D27" s="10"/>
      <c r="E27" s="3"/>
      <c r="F27" s="10"/>
      <c r="H27" s="10"/>
      <c r="I27" s="1123"/>
      <c r="J27" s="1125"/>
      <c r="K27" s="1125"/>
      <c r="L27" s="10"/>
      <c r="M27" s="156"/>
      <c r="N27" s="10"/>
      <c r="P27" s="11"/>
      <c r="Q27" s="107">
        <f>SUM(M25:M27)</f>
        <v>0</v>
      </c>
      <c r="R27" s="13"/>
    </row>
    <row r="28" spans="1:18" ht="15" customHeight="1">
      <c r="C28" s="23"/>
      <c r="D28" s="10"/>
      <c r="E28" s="10"/>
      <c r="F28" s="10"/>
      <c r="H28" s="10"/>
      <c r="I28" s="11" t="s">
        <v>423</v>
      </c>
      <c r="J28" s="10"/>
      <c r="K28" s="125" t="s">
        <v>900</v>
      </c>
      <c r="L28" s="10"/>
      <c r="M28" s="92"/>
      <c r="N28" s="10"/>
      <c r="O28" s="41"/>
      <c r="P28" s="10"/>
      <c r="Q28" s="489">
        <f>-(Q15+Q17+Q19+Q21+Q23)*O28</f>
        <v>0</v>
      </c>
      <c r="R28" s="13"/>
    </row>
    <row r="29" spans="1:18" ht="13.5" thickBot="1">
      <c r="A29" s="10"/>
      <c r="B29" s="10"/>
      <c r="C29" s="326"/>
      <c r="O29" s="11" t="s">
        <v>213</v>
      </c>
      <c r="Q29" s="108">
        <f>SUM(Q15:Q28)</f>
        <v>0</v>
      </c>
      <c r="R29" s="18"/>
    </row>
    <row r="30" spans="1:18" ht="13.5" thickTop="1">
      <c r="A30" s="10"/>
      <c r="B30" s="10"/>
      <c r="C30" s="326"/>
      <c r="D30" s="10"/>
      <c r="E30" s="10"/>
      <c r="H30" s="11" t="s">
        <v>490</v>
      </c>
      <c r="I30" s="57"/>
      <c r="R30" s="18"/>
    </row>
    <row r="31" spans="1:18" ht="6" customHeight="1" thickBot="1">
      <c r="C31" s="327"/>
      <c r="D31" s="24"/>
      <c r="E31" s="24"/>
      <c r="F31" s="24"/>
      <c r="G31" s="24"/>
      <c r="H31" s="24"/>
      <c r="I31" s="24"/>
      <c r="J31" s="24"/>
      <c r="K31" s="24"/>
      <c r="L31" s="24"/>
      <c r="M31" s="24"/>
      <c r="N31" s="24"/>
      <c r="O31" s="24"/>
      <c r="P31" s="24"/>
      <c r="Q31" s="24"/>
      <c r="R31" s="351"/>
    </row>
    <row r="33" spans="3:18" ht="13.5" thickBot="1">
      <c r="D33" s="1" t="s">
        <v>833</v>
      </c>
      <c r="E33" s="10"/>
    </row>
    <row r="34" spans="3:18">
      <c r="C34" s="238"/>
      <c r="D34" s="205"/>
      <c r="E34" s="205"/>
      <c r="F34" s="205"/>
      <c r="G34" s="205"/>
      <c r="H34" s="205"/>
      <c r="I34" s="205"/>
      <c r="J34" s="205"/>
      <c r="K34" s="205"/>
      <c r="L34" s="205"/>
      <c r="M34" s="205"/>
      <c r="N34" s="205"/>
      <c r="O34" s="205"/>
      <c r="P34" s="205"/>
      <c r="Q34" s="205"/>
      <c r="R34" s="345"/>
    </row>
    <row r="35" spans="3:18">
      <c r="C35" s="23"/>
      <c r="D35" s="10" t="s">
        <v>611</v>
      </c>
      <c r="E35" s="10"/>
      <c r="F35" s="10"/>
      <c r="G35" s="10"/>
      <c r="H35" s="10"/>
      <c r="I35" s="10"/>
      <c r="J35" s="10"/>
      <c r="K35" s="10"/>
      <c r="L35" s="10"/>
      <c r="M35" s="10"/>
      <c r="N35" s="10"/>
      <c r="O35" s="10"/>
      <c r="P35" s="10"/>
      <c r="Q35" s="10"/>
      <c r="R35" s="13"/>
    </row>
    <row r="36" spans="3:18">
      <c r="C36" s="23"/>
      <c r="D36" s="10"/>
      <c r="E36" s="10"/>
      <c r="F36" s="10"/>
      <c r="G36" s="10"/>
      <c r="H36" s="10"/>
      <c r="I36" s="10"/>
      <c r="J36" s="10"/>
      <c r="K36" s="10"/>
      <c r="L36" s="10"/>
      <c r="M36" s="10"/>
      <c r="N36" s="10"/>
      <c r="O36" s="10"/>
      <c r="P36" s="10"/>
      <c r="Q36" s="10"/>
      <c r="R36" s="13"/>
    </row>
    <row r="37" spans="3:18">
      <c r="C37" s="23"/>
      <c r="E37" s="10"/>
      <c r="F37" s="10"/>
      <c r="J37" s="11" t="s">
        <v>40</v>
      </c>
      <c r="K37" s="141">
        <f>SUM(G42:G50)</f>
        <v>0</v>
      </c>
      <c r="L37" s="10"/>
      <c r="M37" s="10"/>
      <c r="N37" s="10"/>
      <c r="O37" s="10"/>
      <c r="P37" s="10"/>
      <c r="Q37" s="10"/>
      <c r="R37" s="13"/>
    </row>
    <row r="38" spans="3:18">
      <c r="C38" s="23"/>
      <c r="D38" s="10"/>
      <c r="E38" s="10"/>
      <c r="G38" s="10"/>
      <c r="I38" s="315"/>
      <c r="K38" s="10"/>
      <c r="M38" s="15" t="s">
        <v>487</v>
      </c>
      <c r="O38" s="15" t="s">
        <v>207</v>
      </c>
      <c r="R38" s="13"/>
    </row>
    <row r="39" spans="3:18">
      <c r="C39" s="23"/>
      <c r="D39" s="10"/>
      <c r="E39" s="10"/>
      <c r="G39" s="15" t="s">
        <v>208</v>
      </c>
      <c r="I39" s="15"/>
      <c r="K39" s="15" t="s">
        <v>426</v>
      </c>
      <c r="M39" s="15" t="s">
        <v>426</v>
      </c>
      <c r="O39" s="15" t="s">
        <v>209</v>
      </c>
      <c r="R39" s="13"/>
    </row>
    <row r="40" spans="3:18">
      <c r="C40" s="23"/>
      <c r="D40" s="10"/>
      <c r="E40" s="10"/>
      <c r="G40" s="226" t="s">
        <v>210</v>
      </c>
      <c r="I40" s="315"/>
      <c r="K40" s="226" t="s">
        <v>425</v>
      </c>
      <c r="M40" s="226" t="s">
        <v>211</v>
      </c>
      <c r="O40" s="226" t="s">
        <v>210</v>
      </c>
      <c r="R40" s="13"/>
    </row>
    <row r="41" spans="3:18">
      <c r="C41" s="23"/>
      <c r="D41" s="10"/>
      <c r="E41" s="10"/>
      <c r="G41" s="315"/>
      <c r="I41" s="10"/>
      <c r="K41" s="10"/>
      <c r="M41" s="10"/>
      <c r="O41" s="10"/>
      <c r="R41" s="13"/>
    </row>
    <row r="42" spans="3:18">
      <c r="C42" s="23"/>
      <c r="D42" s="218"/>
      <c r="E42" s="10" t="s">
        <v>212</v>
      </c>
      <c r="G42" s="57"/>
      <c r="I42" s="352"/>
      <c r="J42" s="353"/>
      <c r="K42" s="155"/>
      <c r="L42" s="354"/>
      <c r="M42" s="106">
        <f>K42*G42</f>
        <v>0</v>
      </c>
      <c r="O42" s="56"/>
      <c r="R42" s="13"/>
    </row>
    <row r="43" spans="3:18">
      <c r="C43" s="23"/>
      <c r="D43" s="138"/>
      <c r="E43" s="10"/>
      <c r="G43" s="139"/>
      <c r="I43" s="352"/>
      <c r="J43" s="353"/>
      <c r="K43" s="136"/>
      <c r="L43" s="354"/>
      <c r="M43" s="136"/>
      <c r="O43" s="349"/>
      <c r="R43" s="13"/>
    </row>
    <row r="44" spans="3:18">
      <c r="C44" s="23"/>
      <c r="D44" s="218"/>
      <c r="E44" s="10" t="s">
        <v>212</v>
      </c>
      <c r="G44" s="57"/>
      <c r="I44" s="352"/>
      <c r="J44" s="353"/>
      <c r="K44" s="155"/>
      <c r="L44" s="354"/>
      <c r="M44" s="106">
        <f>K44*G44</f>
        <v>0</v>
      </c>
      <c r="O44" s="56"/>
      <c r="R44" s="13"/>
    </row>
    <row r="45" spans="3:18">
      <c r="C45" s="23"/>
      <c r="D45" s="138"/>
      <c r="E45" s="10"/>
      <c r="G45" s="139"/>
      <c r="I45" s="352"/>
      <c r="J45" s="353"/>
      <c r="K45" s="136"/>
      <c r="L45" s="355"/>
      <c r="M45" s="136"/>
      <c r="O45" s="349"/>
      <c r="R45" s="13"/>
    </row>
    <row r="46" spans="3:18">
      <c r="C46" s="23"/>
      <c r="D46" s="218"/>
      <c r="E46" s="10" t="s">
        <v>212</v>
      </c>
      <c r="G46" s="57"/>
      <c r="I46" s="352"/>
      <c r="J46" s="353"/>
      <c r="K46" s="155"/>
      <c r="L46" s="354"/>
      <c r="M46" s="106">
        <f>K46*G46</f>
        <v>0</v>
      </c>
      <c r="O46" s="56"/>
      <c r="R46" s="13"/>
    </row>
    <row r="47" spans="3:18">
      <c r="C47" s="23"/>
      <c r="D47" s="138"/>
      <c r="E47" s="10"/>
      <c r="G47" s="139"/>
      <c r="I47" s="352"/>
      <c r="J47" s="353"/>
      <c r="K47" s="136"/>
      <c r="L47" s="355"/>
      <c r="M47" s="136"/>
      <c r="O47" s="349"/>
      <c r="R47" s="13"/>
    </row>
    <row r="48" spans="3:18">
      <c r="C48" s="23"/>
      <c r="D48" s="218"/>
      <c r="E48" s="10" t="s">
        <v>212</v>
      </c>
      <c r="G48" s="57"/>
      <c r="I48" s="352"/>
      <c r="J48" s="353"/>
      <c r="K48" s="155"/>
      <c r="L48" s="354"/>
      <c r="M48" s="106">
        <f>K48*G48</f>
        <v>0</v>
      </c>
      <c r="O48" s="56"/>
      <c r="R48" s="13"/>
    </row>
    <row r="49" spans="1:18">
      <c r="C49" s="23"/>
      <c r="D49" s="10"/>
      <c r="E49" s="10"/>
      <c r="F49" s="10"/>
      <c r="G49" s="10"/>
      <c r="H49" s="10"/>
      <c r="I49" s="352"/>
      <c r="J49" s="352"/>
      <c r="K49" s="137"/>
      <c r="L49" s="137"/>
      <c r="M49" s="137"/>
      <c r="N49" s="10"/>
      <c r="O49" s="10"/>
      <c r="P49" s="10"/>
      <c r="Q49" s="10"/>
      <c r="R49" s="13"/>
    </row>
    <row r="50" spans="1:18">
      <c r="C50" s="23"/>
      <c r="D50" s="218"/>
      <c r="E50" s="10" t="s">
        <v>212</v>
      </c>
      <c r="G50" s="57"/>
      <c r="I50" s="352"/>
      <c r="J50" s="353"/>
      <c r="K50" s="155"/>
      <c r="L50" s="354"/>
      <c r="M50" s="106">
        <f>K50*G50</f>
        <v>0</v>
      </c>
      <c r="O50" s="56"/>
      <c r="R50" s="13"/>
    </row>
    <row r="51" spans="1:18">
      <c r="C51" s="23"/>
      <c r="D51" s="10"/>
      <c r="E51" s="10"/>
      <c r="F51" s="10"/>
      <c r="G51" s="10"/>
      <c r="H51" s="10"/>
      <c r="I51" s="352"/>
      <c r="J51" s="352"/>
      <c r="K51" s="352"/>
      <c r="L51" s="352"/>
      <c r="M51" s="352"/>
      <c r="N51" s="10"/>
      <c r="O51" s="10"/>
      <c r="P51" s="10"/>
      <c r="Q51" s="10"/>
      <c r="R51" s="13"/>
    </row>
    <row r="52" spans="1:18">
      <c r="C52" s="23"/>
      <c r="D52" s="10"/>
      <c r="F52" s="10"/>
      <c r="G52" s="10"/>
      <c r="H52" s="11" t="s">
        <v>440</v>
      </c>
      <c r="I52" s="1243"/>
      <c r="J52" s="1244"/>
      <c r="K52" s="1244"/>
      <c r="L52" s="352"/>
      <c r="M52" s="96"/>
      <c r="N52" s="10"/>
      <c r="O52" s="10"/>
      <c r="P52" s="10"/>
      <c r="Q52" s="10"/>
      <c r="R52" s="13"/>
    </row>
    <row r="53" spans="1:18">
      <c r="C53" s="23"/>
      <c r="D53" s="10"/>
      <c r="E53" s="3" t="s">
        <v>86</v>
      </c>
      <c r="F53" s="10"/>
      <c r="G53" s="10"/>
      <c r="H53" s="10"/>
      <c r="I53" s="10"/>
      <c r="J53" s="10"/>
      <c r="K53" s="10"/>
      <c r="L53" s="10"/>
      <c r="M53" s="137"/>
      <c r="N53" s="10"/>
      <c r="O53" s="10"/>
      <c r="P53" s="10"/>
      <c r="Q53" s="10"/>
      <c r="R53" s="13"/>
    </row>
    <row r="54" spans="1:18">
      <c r="C54" s="23"/>
      <c r="D54" s="10"/>
      <c r="E54" s="10"/>
      <c r="F54" s="10"/>
      <c r="H54" s="10"/>
      <c r="I54" s="11" t="s">
        <v>423</v>
      </c>
      <c r="J54" s="10"/>
      <c r="K54" s="41"/>
      <c r="L54" s="10"/>
      <c r="M54" s="489">
        <f>-(SUM(M42:M50)*K54)</f>
        <v>0</v>
      </c>
      <c r="N54" s="10"/>
      <c r="O54" s="10"/>
      <c r="P54" s="10"/>
      <c r="Q54" s="10"/>
      <c r="R54" s="13"/>
    </row>
    <row r="55" spans="1:18">
      <c r="C55" s="326"/>
      <c r="R55" s="18"/>
    </row>
    <row r="56" spans="1:18" ht="13.5" thickBot="1">
      <c r="C56" s="326"/>
      <c r="K56" s="11" t="s">
        <v>213</v>
      </c>
      <c r="M56" s="108">
        <f>SUM(M42:M54)</f>
        <v>0</v>
      </c>
      <c r="R56" s="18"/>
    </row>
    <row r="57" spans="1:18" ht="14.25" thickTop="1" thickBot="1">
      <c r="C57" s="327"/>
      <c r="D57" s="24"/>
      <c r="E57" s="24"/>
      <c r="F57" s="24"/>
      <c r="G57" s="24"/>
      <c r="H57" s="24"/>
      <c r="I57" s="24"/>
      <c r="J57" s="24"/>
      <c r="K57" s="24"/>
      <c r="L57" s="24"/>
      <c r="M57" s="24"/>
      <c r="N57" s="24"/>
      <c r="O57" s="24"/>
      <c r="P57" s="24"/>
      <c r="Q57" s="24"/>
      <c r="R57" s="351"/>
    </row>
    <row r="58" spans="1:18">
      <c r="Q58" s="628" t="s">
        <v>980</v>
      </c>
    </row>
    <row r="59" spans="1:18" ht="12.75" customHeight="1" thickBot="1">
      <c r="F59" s="2"/>
      <c r="G59" s="2"/>
      <c r="H59" s="2"/>
      <c r="I59" s="2"/>
      <c r="J59" s="2"/>
      <c r="K59" s="2"/>
      <c r="L59" s="2"/>
      <c r="M59" s="2"/>
      <c r="N59" s="2"/>
      <c r="O59" s="2"/>
      <c r="P59" s="2"/>
      <c r="Q59" s="2"/>
      <c r="R59" s="2"/>
    </row>
    <row r="60" spans="1:18" ht="2.25" customHeight="1" thickTop="1">
      <c r="A60" s="20"/>
      <c r="B60" s="20"/>
      <c r="C60" s="20"/>
      <c r="D60" s="20"/>
      <c r="E60" s="20"/>
      <c r="F60" s="374"/>
      <c r="G60" s="374"/>
      <c r="H60" s="374"/>
      <c r="I60" s="374"/>
      <c r="J60" s="374"/>
      <c r="K60" s="374"/>
      <c r="L60" s="374"/>
      <c r="M60" s="374"/>
      <c r="N60" s="374"/>
      <c r="O60" s="374"/>
      <c r="P60" s="374"/>
      <c r="Q60" s="374"/>
      <c r="R60" s="374"/>
    </row>
    <row r="61" spans="1:18" s="125" customFormat="1">
      <c r="A61" s="601">
        <v>22</v>
      </c>
      <c r="B61" s="2" t="s">
        <v>976</v>
      </c>
      <c r="C61" s="2"/>
      <c r="D61" s="2"/>
      <c r="E61" s="2"/>
      <c r="F61" s="2"/>
      <c r="G61" s="2"/>
      <c r="H61" s="2"/>
      <c r="I61" s="2"/>
      <c r="J61" s="2"/>
      <c r="K61" s="2"/>
      <c r="L61" s="2"/>
      <c r="M61" s="2"/>
      <c r="N61" s="2"/>
      <c r="O61" s="2"/>
      <c r="P61" s="2"/>
      <c r="Q61" s="2"/>
      <c r="R61" s="2"/>
    </row>
    <row r="62" spans="1:18" s="125" customFormat="1"/>
    <row r="63" spans="1:18" s="125" customFormat="1" ht="13.5" thickBot="1">
      <c r="D63" s="1" t="s">
        <v>982</v>
      </c>
      <c r="E63" s="1"/>
    </row>
    <row r="64" spans="1:18" s="125" customFormat="1">
      <c r="C64" s="602"/>
      <c r="D64" s="603"/>
      <c r="E64" s="603"/>
      <c r="F64" s="603"/>
      <c r="G64" s="603"/>
      <c r="H64" s="603"/>
      <c r="I64" s="603"/>
      <c r="J64" s="603"/>
      <c r="K64" s="603"/>
      <c r="L64" s="603"/>
      <c r="M64" s="603"/>
      <c r="N64" s="603"/>
      <c r="O64" s="603"/>
      <c r="P64" s="603"/>
      <c r="Q64" s="603"/>
      <c r="R64" s="604"/>
    </row>
    <row r="65" spans="3:18" s="125" customFormat="1">
      <c r="C65" s="325"/>
      <c r="D65" s="1" t="s">
        <v>983</v>
      </c>
      <c r="E65" s="1"/>
      <c r="F65" s="1"/>
      <c r="G65" s="1"/>
      <c r="H65" s="1"/>
      <c r="I65" s="1"/>
      <c r="J65" s="1"/>
      <c r="K65" s="1"/>
      <c r="L65" s="1"/>
      <c r="M65" s="1"/>
      <c r="N65" s="1"/>
      <c r="O65" s="1"/>
      <c r="P65" s="1"/>
      <c r="Q65" s="1"/>
      <c r="R65" s="605"/>
    </row>
    <row r="66" spans="3:18" s="125" customFormat="1">
      <c r="C66" s="325"/>
      <c r="D66" s="1"/>
      <c r="E66" s="1"/>
      <c r="F66" s="1"/>
      <c r="G66" s="1"/>
      <c r="H66" s="1"/>
      <c r="I66" s="1"/>
      <c r="J66" s="1"/>
      <c r="K66" s="1"/>
      <c r="L66" s="1"/>
      <c r="M66" s="1"/>
      <c r="N66" s="1"/>
      <c r="O66" s="1"/>
      <c r="P66" s="1"/>
      <c r="Q66" s="1"/>
      <c r="R66" s="605"/>
    </row>
    <row r="67" spans="3:18" s="125" customFormat="1">
      <c r="C67" s="325"/>
      <c r="E67" s="1"/>
      <c r="F67" s="1"/>
      <c r="J67" s="111" t="s">
        <v>206</v>
      </c>
      <c r="K67" s="629">
        <f>SUM(G72:G80)</f>
        <v>0</v>
      </c>
      <c r="L67" s="1"/>
      <c r="M67" s="1"/>
      <c r="N67" s="1"/>
      <c r="O67" s="1"/>
      <c r="P67" s="1"/>
      <c r="Q67" s="1"/>
      <c r="R67" s="605"/>
    </row>
    <row r="68" spans="3:18" s="125" customFormat="1">
      <c r="C68" s="325"/>
      <c r="D68" s="1"/>
      <c r="E68" s="1"/>
      <c r="F68" s="1"/>
      <c r="G68" s="1"/>
      <c r="H68" s="1"/>
      <c r="I68" s="464"/>
      <c r="J68" s="1"/>
      <c r="K68" s="1"/>
      <c r="L68" s="1"/>
      <c r="M68" s="126" t="s">
        <v>488</v>
      </c>
      <c r="N68" s="1"/>
      <c r="O68" s="126"/>
      <c r="P68" s="1"/>
      <c r="Q68" s="126" t="s">
        <v>487</v>
      </c>
      <c r="R68" s="605"/>
    </row>
    <row r="69" spans="3:18" s="125" customFormat="1">
      <c r="C69" s="325"/>
      <c r="D69" s="1"/>
      <c r="E69" s="1"/>
      <c r="F69" s="1"/>
      <c r="G69" s="126" t="s">
        <v>208</v>
      </c>
      <c r="H69" s="1"/>
      <c r="I69" s="126" t="s">
        <v>209</v>
      </c>
      <c r="J69" s="1"/>
      <c r="K69" s="126" t="s">
        <v>28</v>
      </c>
      <c r="L69" s="1"/>
      <c r="M69" s="126" t="s">
        <v>486</v>
      </c>
      <c r="N69" s="1"/>
      <c r="O69" s="126" t="s">
        <v>424</v>
      </c>
      <c r="P69" s="1"/>
      <c r="Q69" s="126" t="s">
        <v>426</v>
      </c>
      <c r="R69" s="605"/>
    </row>
    <row r="70" spans="3:18" s="125" customFormat="1">
      <c r="C70" s="325"/>
      <c r="D70" s="1"/>
      <c r="E70" s="1"/>
      <c r="F70" s="1"/>
      <c r="G70" s="485" t="s">
        <v>210</v>
      </c>
      <c r="H70" s="1"/>
      <c r="I70" s="607" t="s">
        <v>210</v>
      </c>
      <c r="J70" s="1"/>
      <c r="K70" s="485" t="s">
        <v>425</v>
      </c>
      <c r="L70" s="1"/>
      <c r="M70" s="348" t="s">
        <v>489</v>
      </c>
      <c r="N70" s="1"/>
      <c r="O70" s="485" t="s">
        <v>425</v>
      </c>
      <c r="P70" s="1"/>
      <c r="Q70" s="485" t="s">
        <v>211</v>
      </c>
      <c r="R70" s="605"/>
    </row>
    <row r="71" spans="3:18" s="125" customFormat="1">
      <c r="C71" s="325"/>
      <c r="D71" s="1"/>
      <c r="E71" s="1"/>
      <c r="F71" s="1"/>
      <c r="G71" s="464"/>
      <c r="H71" s="1"/>
      <c r="I71" s="1"/>
      <c r="J71" s="1"/>
      <c r="K71" s="1"/>
      <c r="L71" s="1"/>
      <c r="N71" s="1"/>
      <c r="O71" s="1"/>
      <c r="P71" s="1"/>
      <c r="Q71" s="1"/>
      <c r="R71" s="605"/>
    </row>
    <row r="72" spans="3:18" s="125" customFormat="1">
      <c r="C72" s="325"/>
      <c r="D72" s="608"/>
      <c r="E72" s="1" t="s">
        <v>212</v>
      </c>
      <c r="F72" s="1"/>
      <c r="G72" s="609"/>
      <c r="H72" s="1"/>
      <c r="I72" s="84"/>
      <c r="J72" s="1"/>
      <c r="K72" s="610"/>
      <c r="L72" s="611" t="s">
        <v>635</v>
      </c>
      <c r="M72" s="610"/>
      <c r="N72" s="611" t="s">
        <v>636</v>
      </c>
      <c r="O72" s="612">
        <f>K72-M72</f>
        <v>0</v>
      </c>
      <c r="P72" s="611"/>
      <c r="Q72" s="612">
        <f>O72*G72</f>
        <v>0</v>
      </c>
      <c r="R72" s="605"/>
    </row>
    <row r="73" spans="3:18" s="125" customFormat="1">
      <c r="C73" s="325"/>
      <c r="D73" s="613"/>
      <c r="E73" s="1"/>
      <c r="F73" s="1"/>
      <c r="G73" s="614"/>
      <c r="H73" s="1"/>
      <c r="I73" s="349"/>
      <c r="J73" s="1"/>
      <c r="K73" s="615"/>
      <c r="L73" s="611"/>
      <c r="M73" s="615"/>
      <c r="N73" s="611"/>
      <c r="O73" s="616"/>
      <c r="P73" s="611"/>
      <c r="Q73" s="616"/>
      <c r="R73" s="605"/>
    </row>
    <row r="74" spans="3:18" s="125" customFormat="1">
      <c r="C74" s="325"/>
      <c r="D74" s="608"/>
      <c r="E74" s="1" t="s">
        <v>212</v>
      </c>
      <c r="F74" s="1"/>
      <c r="G74" s="609"/>
      <c r="H74" s="1"/>
      <c r="I74" s="84"/>
      <c r="J74" s="1"/>
      <c r="K74" s="610"/>
      <c r="L74" s="611" t="s">
        <v>635</v>
      </c>
      <c r="M74" s="610"/>
      <c r="N74" s="611" t="s">
        <v>636</v>
      </c>
      <c r="O74" s="612">
        <f>K74-M74</f>
        <v>0</v>
      </c>
      <c r="P74" s="611"/>
      <c r="Q74" s="612">
        <f>O74*G74</f>
        <v>0</v>
      </c>
      <c r="R74" s="605"/>
    </row>
    <row r="75" spans="3:18" s="125" customFormat="1">
      <c r="C75" s="325"/>
      <c r="D75" s="613"/>
      <c r="E75" s="1"/>
      <c r="F75" s="1"/>
      <c r="G75" s="614"/>
      <c r="H75" s="1"/>
      <c r="I75" s="349"/>
      <c r="J75" s="1"/>
      <c r="K75" s="615"/>
      <c r="L75" s="611"/>
      <c r="M75" s="615"/>
      <c r="N75" s="611"/>
      <c r="O75" s="616"/>
      <c r="P75" s="611"/>
      <c r="Q75" s="616"/>
      <c r="R75" s="605"/>
    </row>
    <row r="76" spans="3:18" s="125" customFormat="1">
      <c r="C76" s="325"/>
      <c r="D76" s="608"/>
      <c r="E76" s="1" t="s">
        <v>212</v>
      </c>
      <c r="F76" s="1"/>
      <c r="G76" s="609"/>
      <c r="H76" s="1"/>
      <c r="I76" s="84"/>
      <c r="J76" s="1"/>
      <c r="K76" s="610"/>
      <c r="L76" s="611" t="s">
        <v>635</v>
      </c>
      <c r="M76" s="610"/>
      <c r="N76" s="611" t="s">
        <v>636</v>
      </c>
      <c r="O76" s="612">
        <f>K76-M76</f>
        <v>0</v>
      </c>
      <c r="P76" s="611"/>
      <c r="Q76" s="612">
        <f>O76*G76</f>
        <v>0</v>
      </c>
      <c r="R76" s="605"/>
    </row>
    <row r="77" spans="3:18" s="125" customFormat="1">
      <c r="C77" s="325"/>
      <c r="D77" s="613"/>
      <c r="E77" s="1"/>
      <c r="F77" s="1"/>
      <c r="G77" s="614"/>
      <c r="H77" s="1"/>
      <c r="I77" s="349"/>
      <c r="J77" s="1"/>
      <c r="K77" s="615"/>
      <c r="L77" s="611"/>
      <c r="M77" s="615"/>
      <c r="N77" s="611"/>
      <c r="O77" s="616"/>
      <c r="P77" s="611"/>
      <c r="Q77" s="616"/>
      <c r="R77" s="605"/>
    </row>
    <row r="78" spans="3:18" s="125" customFormat="1">
      <c r="C78" s="325"/>
      <c r="D78" s="608"/>
      <c r="E78" s="1" t="s">
        <v>212</v>
      </c>
      <c r="F78" s="1"/>
      <c r="G78" s="609"/>
      <c r="H78" s="1"/>
      <c r="I78" s="84"/>
      <c r="J78" s="1"/>
      <c r="K78" s="610"/>
      <c r="L78" s="611" t="s">
        <v>635</v>
      </c>
      <c r="M78" s="610"/>
      <c r="N78" s="611" t="s">
        <v>636</v>
      </c>
      <c r="O78" s="612">
        <f>K78-M78</f>
        <v>0</v>
      </c>
      <c r="P78" s="611"/>
      <c r="Q78" s="612">
        <f>O78*G78</f>
        <v>0</v>
      </c>
      <c r="R78" s="605"/>
    </row>
    <row r="79" spans="3:18" s="125" customFormat="1">
      <c r="C79" s="325"/>
      <c r="D79" s="1"/>
      <c r="E79" s="1"/>
      <c r="F79" s="1"/>
      <c r="G79" s="1"/>
      <c r="H79" s="1"/>
      <c r="I79" s="1"/>
      <c r="J79" s="1"/>
      <c r="K79" s="611"/>
      <c r="L79" s="611"/>
      <c r="M79" s="611"/>
      <c r="N79" s="611"/>
      <c r="O79" s="616"/>
      <c r="P79" s="611"/>
      <c r="Q79" s="616"/>
      <c r="R79" s="605"/>
    </row>
    <row r="80" spans="3:18" s="125" customFormat="1">
      <c r="C80" s="325"/>
      <c r="D80" s="608"/>
      <c r="E80" s="1" t="s">
        <v>212</v>
      </c>
      <c r="F80" s="1"/>
      <c r="G80" s="609"/>
      <c r="H80" s="1"/>
      <c r="I80" s="84"/>
      <c r="J80" s="1"/>
      <c r="K80" s="610"/>
      <c r="L80" s="611" t="s">
        <v>635</v>
      </c>
      <c r="M80" s="610"/>
      <c r="N80" s="611" t="s">
        <v>636</v>
      </c>
      <c r="O80" s="612">
        <f>K80-M80</f>
        <v>0</v>
      </c>
      <c r="P80" s="611"/>
      <c r="Q80" s="612">
        <f>O80*G80</f>
        <v>0</v>
      </c>
      <c r="R80" s="605"/>
    </row>
    <row r="81" spans="3:18" s="125" customFormat="1">
      <c r="C81" s="325"/>
      <c r="D81" s="613"/>
      <c r="E81" s="1"/>
      <c r="F81" s="1"/>
      <c r="G81" s="614"/>
      <c r="H81" s="1"/>
      <c r="I81" s="140"/>
      <c r="J81" s="1"/>
      <c r="K81" s="617"/>
      <c r="L81" s="1"/>
      <c r="M81" s="617"/>
      <c r="N81" s="1"/>
      <c r="O81" s="617"/>
      <c r="P81" s="1"/>
      <c r="Q81" s="617"/>
      <c r="R81" s="605"/>
    </row>
    <row r="82" spans="3:18" s="125" customFormat="1">
      <c r="C82" s="325"/>
      <c r="D82" s="1"/>
      <c r="F82" s="1"/>
      <c r="G82" s="1"/>
      <c r="H82" s="111" t="s">
        <v>439</v>
      </c>
      <c r="I82" s="1240"/>
      <c r="J82" s="1240"/>
      <c r="K82" s="1240"/>
      <c r="L82" s="1"/>
      <c r="M82" s="618"/>
      <c r="N82" s="1"/>
      <c r="P82" s="1"/>
      <c r="Q82" s="617"/>
      <c r="R82" s="605"/>
    </row>
    <row r="83" spans="3:18" s="125" customFormat="1">
      <c r="C83" s="325"/>
      <c r="D83" s="1"/>
      <c r="E83" s="3" t="s">
        <v>86</v>
      </c>
      <c r="F83" s="1"/>
      <c r="H83" s="1"/>
      <c r="I83" s="1241"/>
      <c r="J83" s="1241"/>
      <c r="K83" s="1241"/>
      <c r="L83" s="1"/>
      <c r="M83" s="618"/>
      <c r="N83" s="1"/>
      <c r="P83" s="1"/>
      <c r="Q83" s="617"/>
      <c r="R83" s="605"/>
    </row>
    <row r="84" spans="3:18" s="125" customFormat="1">
      <c r="C84" s="325"/>
      <c r="D84" s="1"/>
      <c r="E84" s="3"/>
      <c r="F84" s="1"/>
      <c r="H84" s="1"/>
      <c r="I84" s="1123"/>
      <c r="J84" s="1123"/>
      <c r="K84" s="1123"/>
      <c r="L84" s="1"/>
      <c r="M84" s="618"/>
      <c r="N84" s="1"/>
      <c r="P84" s="111"/>
      <c r="Q84" s="619">
        <f>SUM(M82:M84)</f>
        <v>0</v>
      </c>
      <c r="R84" s="605"/>
    </row>
    <row r="85" spans="3:18" s="125" customFormat="1">
      <c r="C85" s="325"/>
      <c r="D85" s="1"/>
      <c r="E85" s="1"/>
      <c r="F85" s="1"/>
      <c r="H85" s="1"/>
      <c r="I85" s="111" t="s">
        <v>423</v>
      </c>
      <c r="J85" s="1"/>
      <c r="K85" s="125" t="s">
        <v>979</v>
      </c>
      <c r="L85" s="1"/>
      <c r="M85" s="617"/>
      <c r="N85" s="1"/>
      <c r="O85" s="620"/>
      <c r="P85" s="1"/>
      <c r="Q85" s="621">
        <f>-(Q72+Q74+Q76+Q78+Q80)*O85</f>
        <v>0</v>
      </c>
      <c r="R85" s="623"/>
    </row>
    <row r="86" spans="3:18" s="125" customFormat="1" ht="13.5" thickBot="1">
      <c r="C86" s="376"/>
      <c r="O86" s="111" t="s">
        <v>213</v>
      </c>
      <c r="Q86" s="622">
        <f>SUM(Q72:Q85)</f>
        <v>0</v>
      </c>
      <c r="R86" s="623"/>
    </row>
    <row r="87" spans="3:18" s="125" customFormat="1" ht="13.5" thickTop="1">
      <c r="C87" s="376"/>
      <c r="D87" s="1"/>
      <c r="E87" s="1"/>
      <c r="H87" s="111" t="s">
        <v>490</v>
      </c>
      <c r="I87" s="609"/>
      <c r="R87" s="623"/>
    </row>
    <row r="88" spans="3:18" s="125" customFormat="1" ht="13.5" thickBot="1">
      <c r="C88" s="624"/>
      <c r="D88" s="625"/>
      <c r="E88" s="625"/>
      <c r="F88" s="625"/>
      <c r="G88" s="625"/>
      <c r="H88" s="625"/>
      <c r="I88" s="625"/>
      <c r="J88" s="625"/>
      <c r="K88" s="625"/>
      <c r="L88" s="625"/>
      <c r="M88" s="625"/>
      <c r="N88" s="625"/>
      <c r="O88" s="625"/>
      <c r="P88" s="625"/>
      <c r="Q88" s="625"/>
      <c r="R88" s="626"/>
    </row>
    <row r="89" spans="3:18" s="125" customFormat="1"/>
    <row r="90" spans="3:18" s="125" customFormat="1" ht="13.5" thickBot="1">
      <c r="D90" s="1" t="s">
        <v>977</v>
      </c>
      <c r="E90" s="1"/>
    </row>
    <row r="91" spans="3:18" s="125" customFormat="1">
      <c r="C91" s="602"/>
      <c r="D91" s="603"/>
      <c r="E91" s="603"/>
      <c r="F91" s="603"/>
      <c r="G91" s="603"/>
      <c r="H91" s="603"/>
      <c r="I91" s="603"/>
      <c r="J91" s="603"/>
      <c r="K91" s="603"/>
      <c r="L91" s="603"/>
      <c r="M91" s="603"/>
      <c r="N91" s="603"/>
      <c r="O91" s="603"/>
      <c r="P91" s="603"/>
      <c r="Q91" s="603"/>
      <c r="R91" s="604"/>
    </row>
    <row r="92" spans="3:18" s="125" customFormat="1">
      <c r="C92" s="325"/>
      <c r="D92" s="1" t="s">
        <v>978</v>
      </c>
      <c r="E92" s="1"/>
      <c r="F92" s="1"/>
      <c r="G92" s="1"/>
      <c r="H92" s="1"/>
      <c r="I92" s="1"/>
      <c r="J92" s="1"/>
      <c r="K92" s="1"/>
      <c r="L92" s="1"/>
      <c r="M92" s="1"/>
      <c r="N92" s="1"/>
      <c r="O92" s="1"/>
      <c r="P92" s="1"/>
      <c r="Q92" s="1"/>
      <c r="R92" s="605"/>
    </row>
    <row r="93" spans="3:18" s="125" customFormat="1">
      <c r="C93" s="325"/>
      <c r="D93" s="1"/>
      <c r="E93" s="1"/>
      <c r="F93" s="1"/>
      <c r="G93" s="1"/>
      <c r="H93" s="1"/>
      <c r="I93" s="1"/>
      <c r="J93" s="1"/>
      <c r="K93" s="1"/>
      <c r="L93" s="1"/>
      <c r="M93" s="1"/>
      <c r="N93" s="1"/>
      <c r="O93" s="1"/>
      <c r="P93" s="1"/>
      <c r="Q93" s="1"/>
      <c r="R93" s="605"/>
    </row>
    <row r="94" spans="3:18" s="125" customFormat="1">
      <c r="C94" s="325"/>
      <c r="E94" s="1"/>
      <c r="F94" s="1"/>
      <c r="J94" s="111" t="s">
        <v>206</v>
      </c>
      <c r="K94" s="606">
        <f>SUM(G99:G107)</f>
        <v>0</v>
      </c>
      <c r="L94" s="1"/>
      <c r="M94" s="1"/>
      <c r="N94" s="1"/>
      <c r="O94" s="1"/>
      <c r="P94" s="1"/>
      <c r="Q94" s="1"/>
      <c r="R94" s="605"/>
    </row>
    <row r="95" spans="3:18" s="125" customFormat="1">
      <c r="C95" s="325"/>
      <c r="D95" s="1"/>
      <c r="E95" s="1"/>
      <c r="F95" s="1"/>
      <c r="G95" s="1"/>
      <c r="H95" s="1"/>
      <c r="I95" s="464"/>
      <c r="J95" s="1"/>
      <c r="K95" s="1"/>
      <c r="L95" s="1"/>
      <c r="M95" s="126" t="s">
        <v>488</v>
      </c>
      <c r="N95" s="1"/>
      <c r="O95" s="126"/>
      <c r="P95" s="1"/>
      <c r="Q95" s="126" t="s">
        <v>487</v>
      </c>
      <c r="R95" s="605"/>
    </row>
    <row r="96" spans="3:18" s="125" customFormat="1">
      <c r="C96" s="325"/>
      <c r="D96" s="1"/>
      <c r="E96" s="1"/>
      <c r="F96" s="1"/>
      <c r="G96" s="126" t="s">
        <v>208</v>
      </c>
      <c r="H96" s="1"/>
      <c r="I96" s="126" t="s">
        <v>209</v>
      </c>
      <c r="J96" s="1"/>
      <c r="K96" s="126" t="s">
        <v>28</v>
      </c>
      <c r="L96" s="1"/>
      <c r="M96" s="126" t="s">
        <v>486</v>
      </c>
      <c r="N96" s="1"/>
      <c r="O96" s="126" t="s">
        <v>424</v>
      </c>
      <c r="P96" s="1"/>
      <c r="Q96" s="126" t="s">
        <v>426</v>
      </c>
      <c r="R96" s="605"/>
    </row>
    <row r="97" spans="3:18" s="125" customFormat="1">
      <c r="C97" s="325"/>
      <c r="D97" s="1"/>
      <c r="E97" s="1"/>
      <c r="F97" s="1"/>
      <c r="G97" s="485" t="s">
        <v>210</v>
      </c>
      <c r="H97" s="1"/>
      <c r="I97" s="607" t="s">
        <v>210</v>
      </c>
      <c r="J97" s="1"/>
      <c r="K97" s="485" t="s">
        <v>425</v>
      </c>
      <c r="L97" s="1"/>
      <c r="M97" s="348" t="s">
        <v>489</v>
      </c>
      <c r="N97" s="1"/>
      <c r="O97" s="485" t="s">
        <v>425</v>
      </c>
      <c r="P97" s="1"/>
      <c r="Q97" s="485" t="s">
        <v>211</v>
      </c>
      <c r="R97" s="605"/>
    </row>
    <row r="98" spans="3:18" s="125" customFormat="1">
      <c r="C98" s="325"/>
      <c r="D98" s="1"/>
      <c r="E98" s="1"/>
      <c r="F98" s="1"/>
      <c r="G98" s="464"/>
      <c r="H98" s="1"/>
      <c r="I98" s="1"/>
      <c r="J98" s="1"/>
      <c r="K98" s="1"/>
      <c r="L98" s="1"/>
      <c r="N98" s="1"/>
      <c r="O98" s="1"/>
      <c r="P98" s="1"/>
      <c r="Q98" s="1"/>
      <c r="R98" s="605"/>
    </row>
    <row r="99" spans="3:18" s="125" customFormat="1">
      <c r="C99" s="325"/>
      <c r="D99" s="608"/>
      <c r="E99" s="1" t="s">
        <v>212</v>
      </c>
      <c r="F99" s="1"/>
      <c r="G99" s="609"/>
      <c r="H99" s="1"/>
      <c r="I99" s="84"/>
      <c r="J99" s="1"/>
      <c r="K99" s="610"/>
      <c r="L99" s="611" t="s">
        <v>635</v>
      </c>
      <c r="M99" s="610"/>
      <c r="N99" s="611" t="s">
        <v>636</v>
      </c>
      <c r="O99" s="612">
        <f>K99-M99</f>
        <v>0</v>
      </c>
      <c r="P99" s="611"/>
      <c r="Q99" s="612">
        <f>O99*G99</f>
        <v>0</v>
      </c>
      <c r="R99" s="605"/>
    </row>
    <row r="100" spans="3:18" s="125" customFormat="1">
      <c r="C100" s="325"/>
      <c r="D100" s="613"/>
      <c r="E100" s="1"/>
      <c r="F100" s="1"/>
      <c r="G100" s="614"/>
      <c r="H100" s="1"/>
      <c r="I100" s="349"/>
      <c r="J100" s="1"/>
      <c r="K100" s="615"/>
      <c r="L100" s="611"/>
      <c r="M100" s="615"/>
      <c r="N100" s="611"/>
      <c r="O100" s="616"/>
      <c r="P100" s="611"/>
      <c r="Q100" s="616"/>
      <c r="R100" s="605"/>
    </row>
    <row r="101" spans="3:18" s="125" customFormat="1">
      <c r="C101" s="325"/>
      <c r="D101" s="608"/>
      <c r="E101" s="1" t="s">
        <v>212</v>
      </c>
      <c r="F101" s="1"/>
      <c r="G101" s="609"/>
      <c r="H101" s="1"/>
      <c r="I101" s="84"/>
      <c r="J101" s="1"/>
      <c r="K101" s="610"/>
      <c r="L101" s="611" t="s">
        <v>635</v>
      </c>
      <c r="M101" s="610"/>
      <c r="N101" s="611" t="s">
        <v>636</v>
      </c>
      <c r="O101" s="612">
        <f>K101-M101</f>
        <v>0</v>
      </c>
      <c r="P101" s="611"/>
      <c r="Q101" s="612">
        <f>O101*G101</f>
        <v>0</v>
      </c>
      <c r="R101" s="605"/>
    </row>
    <row r="102" spans="3:18" s="125" customFormat="1">
      <c r="C102" s="325"/>
      <c r="D102" s="613"/>
      <c r="E102" s="1"/>
      <c r="F102" s="1"/>
      <c r="G102" s="614"/>
      <c r="H102" s="1"/>
      <c r="I102" s="349"/>
      <c r="J102" s="1"/>
      <c r="K102" s="615"/>
      <c r="L102" s="611"/>
      <c r="M102" s="615"/>
      <c r="N102" s="611"/>
      <c r="O102" s="616"/>
      <c r="P102" s="611"/>
      <c r="Q102" s="616"/>
      <c r="R102" s="605"/>
    </row>
    <row r="103" spans="3:18" s="125" customFormat="1">
      <c r="C103" s="325"/>
      <c r="D103" s="608"/>
      <c r="E103" s="1" t="s">
        <v>212</v>
      </c>
      <c r="F103" s="1"/>
      <c r="G103" s="609"/>
      <c r="H103" s="1"/>
      <c r="I103" s="84"/>
      <c r="J103" s="1"/>
      <c r="K103" s="610"/>
      <c r="L103" s="611" t="s">
        <v>635</v>
      </c>
      <c r="M103" s="610"/>
      <c r="N103" s="611" t="s">
        <v>636</v>
      </c>
      <c r="O103" s="612">
        <f>K103-M103</f>
        <v>0</v>
      </c>
      <c r="P103" s="611"/>
      <c r="Q103" s="612">
        <f>O103*G103</f>
        <v>0</v>
      </c>
      <c r="R103" s="605"/>
    </row>
    <row r="104" spans="3:18" s="125" customFormat="1">
      <c r="C104" s="325"/>
      <c r="D104" s="613"/>
      <c r="E104" s="1"/>
      <c r="F104" s="1"/>
      <c r="G104" s="614"/>
      <c r="H104" s="1"/>
      <c r="I104" s="349"/>
      <c r="J104" s="1"/>
      <c r="K104" s="615"/>
      <c r="L104" s="611"/>
      <c r="M104" s="615"/>
      <c r="N104" s="611"/>
      <c r="O104" s="616"/>
      <c r="P104" s="611"/>
      <c r="Q104" s="616"/>
      <c r="R104" s="605"/>
    </row>
    <row r="105" spans="3:18" s="125" customFormat="1">
      <c r="C105" s="325"/>
      <c r="D105" s="608"/>
      <c r="E105" s="1" t="s">
        <v>212</v>
      </c>
      <c r="F105" s="1"/>
      <c r="G105" s="609"/>
      <c r="H105" s="1"/>
      <c r="I105" s="84"/>
      <c r="J105" s="1"/>
      <c r="K105" s="610"/>
      <c r="L105" s="611" t="s">
        <v>635</v>
      </c>
      <c r="M105" s="610"/>
      <c r="N105" s="611" t="s">
        <v>636</v>
      </c>
      <c r="O105" s="612">
        <f>K105-M105</f>
        <v>0</v>
      </c>
      <c r="P105" s="611"/>
      <c r="Q105" s="612">
        <f>O105*G105</f>
        <v>0</v>
      </c>
      <c r="R105" s="605"/>
    </row>
    <row r="106" spans="3:18" s="125" customFormat="1">
      <c r="C106" s="325"/>
      <c r="D106" s="1"/>
      <c r="E106" s="1"/>
      <c r="F106" s="1"/>
      <c r="G106" s="1"/>
      <c r="H106" s="1"/>
      <c r="I106" s="1"/>
      <c r="J106" s="1"/>
      <c r="K106" s="611"/>
      <c r="L106" s="611"/>
      <c r="M106" s="611"/>
      <c r="N106" s="611"/>
      <c r="O106" s="616"/>
      <c r="P106" s="611"/>
      <c r="Q106" s="616"/>
      <c r="R106" s="605"/>
    </row>
    <row r="107" spans="3:18" s="125" customFormat="1">
      <c r="C107" s="325"/>
      <c r="D107" s="608"/>
      <c r="E107" s="1" t="s">
        <v>212</v>
      </c>
      <c r="F107" s="1"/>
      <c r="G107" s="609"/>
      <c r="H107" s="1"/>
      <c r="I107" s="84"/>
      <c r="J107" s="1"/>
      <c r="K107" s="610"/>
      <c r="L107" s="611" t="s">
        <v>635</v>
      </c>
      <c r="M107" s="610"/>
      <c r="N107" s="611" t="s">
        <v>636</v>
      </c>
      <c r="O107" s="612">
        <f>K107-M107</f>
        <v>0</v>
      </c>
      <c r="P107" s="611"/>
      <c r="Q107" s="612">
        <f>O107*G107</f>
        <v>0</v>
      </c>
      <c r="R107" s="605"/>
    </row>
    <row r="108" spans="3:18" s="125" customFormat="1">
      <c r="C108" s="325"/>
      <c r="D108" s="613"/>
      <c r="E108" s="1"/>
      <c r="F108" s="1"/>
      <c r="G108" s="614"/>
      <c r="H108" s="1"/>
      <c r="I108" s="140"/>
      <c r="J108" s="1"/>
      <c r="K108" s="617"/>
      <c r="L108" s="1"/>
      <c r="M108" s="617"/>
      <c r="N108" s="1"/>
      <c r="O108" s="617"/>
      <c r="P108" s="1"/>
      <c r="Q108" s="617"/>
      <c r="R108" s="605"/>
    </row>
    <row r="109" spans="3:18" s="125" customFormat="1">
      <c r="C109" s="325"/>
      <c r="D109" s="1"/>
      <c r="F109" s="1"/>
      <c r="G109" s="1"/>
      <c r="H109" s="111" t="s">
        <v>439</v>
      </c>
      <c r="I109" s="1240"/>
      <c r="J109" s="1240"/>
      <c r="K109" s="1240"/>
      <c r="L109" s="1"/>
      <c r="M109" s="618"/>
      <c r="N109" s="1"/>
      <c r="P109" s="1"/>
      <c r="Q109" s="617"/>
      <c r="R109" s="605"/>
    </row>
    <row r="110" spans="3:18" s="125" customFormat="1">
      <c r="C110" s="325"/>
      <c r="D110" s="1"/>
      <c r="E110" s="3" t="s">
        <v>86</v>
      </c>
      <c r="F110" s="1"/>
      <c r="H110" s="1"/>
      <c r="I110" s="1241"/>
      <c r="J110" s="1241"/>
      <c r="K110" s="1241"/>
      <c r="L110" s="1"/>
      <c r="M110" s="618"/>
      <c r="N110" s="1"/>
      <c r="P110" s="1"/>
      <c r="Q110" s="617"/>
      <c r="R110" s="605"/>
    </row>
    <row r="111" spans="3:18" s="125" customFormat="1">
      <c r="C111" s="325"/>
      <c r="D111" s="1"/>
      <c r="E111" s="3"/>
      <c r="F111" s="1"/>
      <c r="H111" s="1"/>
      <c r="I111" s="1123"/>
      <c r="J111" s="1123"/>
      <c r="K111" s="1123"/>
      <c r="L111" s="1"/>
      <c r="M111" s="618"/>
      <c r="N111" s="1"/>
      <c r="P111" s="111"/>
      <c r="Q111" s="619">
        <f>SUM(M109:M111)</f>
        <v>0</v>
      </c>
      <c r="R111" s="605"/>
    </row>
    <row r="112" spans="3:18" s="125" customFormat="1">
      <c r="C112" s="325"/>
      <c r="D112" s="1"/>
      <c r="E112" s="1"/>
      <c r="F112" s="1"/>
      <c r="H112" s="1"/>
      <c r="I112" s="111" t="s">
        <v>423</v>
      </c>
      <c r="J112" s="1"/>
      <c r="K112" s="125" t="s">
        <v>979</v>
      </c>
      <c r="L112" s="1"/>
      <c r="M112" s="617"/>
      <c r="N112" s="1"/>
      <c r="O112" s="620"/>
      <c r="P112" s="1"/>
      <c r="Q112" s="621">
        <f>-(Q99+Q101+Q103+Q105+Q107)*O112</f>
        <v>0</v>
      </c>
      <c r="R112" s="605"/>
    </row>
    <row r="113" spans="1:18" s="125" customFormat="1" ht="13.5" thickBot="1">
      <c r="A113" s="1"/>
      <c r="B113" s="1"/>
      <c r="C113" s="376"/>
      <c r="O113" s="111" t="s">
        <v>213</v>
      </c>
      <c r="Q113" s="622">
        <f>SUM(Q99:Q112)</f>
        <v>0</v>
      </c>
      <c r="R113" s="623"/>
    </row>
    <row r="114" spans="1:18" s="125" customFormat="1" ht="13.5" thickTop="1">
      <c r="A114" s="1"/>
      <c r="B114" s="1"/>
      <c r="C114" s="376"/>
      <c r="D114" s="1"/>
      <c r="E114" s="1"/>
      <c r="H114" s="111" t="s">
        <v>490</v>
      </c>
      <c r="I114" s="609"/>
      <c r="R114" s="623"/>
    </row>
    <row r="115" spans="1:18" s="125" customFormat="1" ht="13.5" thickBot="1">
      <c r="C115" s="624"/>
      <c r="D115" s="625"/>
      <c r="E115" s="625"/>
      <c r="F115" s="625"/>
      <c r="G115" s="625"/>
      <c r="H115" s="625"/>
      <c r="I115" s="625"/>
      <c r="J115" s="625"/>
      <c r="K115" s="625"/>
      <c r="L115" s="625"/>
      <c r="M115" s="625"/>
      <c r="N115" s="625"/>
      <c r="O115" s="625"/>
      <c r="P115" s="625"/>
      <c r="Q115" s="625"/>
      <c r="R115" s="626"/>
    </row>
    <row r="116" spans="1:18" s="125" customFormat="1"/>
    <row r="117" spans="1:18" s="125" customFormat="1" ht="13.5" thickBot="1">
      <c r="A117" s="627"/>
      <c r="B117" s="627"/>
      <c r="C117" s="627"/>
      <c r="D117" s="627"/>
      <c r="E117" s="627"/>
      <c r="F117" s="627"/>
      <c r="G117" s="627"/>
      <c r="H117" s="627"/>
      <c r="I117" s="627"/>
      <c r="J117" s="627"/>
      <c r="K117" s="627"/>
      <c r="L117" s="627"/>
      <c r="M117" s="627"/>
      <c r="N117" s="627"/>
      <c r="O117" s="627"/>
      <c r="P117" s="627"/>
      <c r="Q117" s="627"/>
      <c r="R117" s="627"/>
    </row>
    <row r="118" spans="1:18" s="125" customFormat="1" ht="13.5" thickTop="1">
      <c r="Q118" s="239" t="s">
        <v>981</v>
      </c>
    </row>
    <row r="119" spans="1:18">
      <c r="A119" s="601">
        <v>22</v>
      </c>
      <c r="B119" s="2" t="s">
        <v>976</v>
      </c>
      <c r="C119" s="2"/>
      <c r="D119" s="2"/>
      <c r="E119" s="2"/>
      <c r="F119" s="2"/>
      <c r="G119" s="2"/>
      <c r="H119" s="2"/>
      <c r="I119" s="2"/>
      <c r="J119" s="2"/>
      <c r="K119" s="2"/>
      <c r="L119" s="2"/>
      <c r="M119" s="2"/>
      <c r="N119" s="2"/>
      <c r="O119" s="2"/>
      <c r="P119" s="2"/>
      <c r="Q119" s="2"/>
      <c r="R119" s="2"/>
    </row>
    <row r="120" spans="1:18">
      <c r="A120" s="125"/>
      <c r="B120" s="125"/>
      <c r="C120" s="125"/>
      <c r="D120" s="125"/>
      <c r="E120" s="125"/>
      <c r="F120" s="125"/>
      <c r="G120" s="125"/>
      <c r="H120" s="125"/>
      <c r="I120" s="125"/>
      <c r="J120" s="125"/>
      <c r="K120" s="125"/>
      <c r="L120" s="125"/>
      <c r="M120" s="125"/>
      <c r="N120" s="125"/>
      <c r="O120" s="125"/>
      <c r="P120" s="125"/>
      <c r="Q120" s="125"/>
      <c r="R120" s="125"/>
    </row>
    <row r="121" spans="1:18" ht="13.5" thickBot="1">
      <c r="A121" s="125"/>
      <c r="B121" s="125"/>
      <c r="C121" s="125"/>
      <c r="D121" s="970" t="s">
        <v>1144</v>
      </c>
      <c r="E121" s="970"/>
      <c r="F121" s="125"/>
      <c r="G121" s="125"/>
      <c r="H121" s="125"/>
      <c r="I121" s="125"/>
      <c r="J121" s="125"/>
      <c r="K121" s="125"/>
      <c r="L121" s="125"/>
      <c r="M121" s="125"/>
      <c r="N121" s="125"/>
      <c r="O121" s="125"/>
      <c r="P121" s="125"/>
      <c r="Q121" s="125"/>
      <c r="R121" s="125"/>
    </row>
    <row r="122" spans="1:18">
      <c r="A122" s="125"/>
      <c r="B122" s="125"/>
      <c r="C122" s="602"/>
      <c r="D122" s="603"/>
      <c r="E122" s="603"/>
      <c r="F122" s="603"/>
      <c r="G122" s="603"/>
      <c r="H122" s="603"/>
      <c r="I122" s="603"/>
      <c r="J122" s="603"/>
      <c r="K122" s="603"/>
      <c r="L122" s="603"/>
      <c r="M122" s="603"/>
      <c r="N122" s="603"/>
      <c r="O122" s="603"/>
      <c r="P122" s="603"/>
      <c r="Q122" s="603"/>
      <c r="R122" s="604"/>
    </row>
    <row r="123" spans="1:18">
      <c r="A123" s="125"/>
      <c r="B123" s="125"/>
      <c r="C123" s="325"/>
      <c r="D123" s="970" t="s">
        <v>983</v>
      </c>
      <c r="E123" s="970"/>
      <c r="F123" s="970"/>
      <c r="G123" s="970"/>
      <c r="H123" s="970"/>
      <c r="I123" s="970"/>
      <c r="J123" s="970"/>
      <c r="K123" s="970"/>
      <c r="L123" s="970"/>
      <c r="M123" s="970"/>
      <c r="N123" s="970"/>
      <c r="O123" s="970"/>
      <c r="P123" s="970"/>
      <c r="Q123" s="970"/>
      <c r="R123" s="605"/>
    </row>
    <row r="124" spans="1:18">
      <c r="A124" s="125"/>
      <c r="B124" s="125"/>
      <c r="C124" s="325"/>
      <c r="D124" s="970"/>
      <c r="E124" s="970"/>
      <c r="F124" s="970"/>
      <c r="G124" s="970"/>
      <c r="H124" s="970"/>
      <c r="I124" s="970"/>
      <c r="J124" s="970"/>
      <c r="K124" s="970"/>
      <c r="L124" s="970"/>
      <c r="M124" s="970"/>
      <c r="N124" s="970"/>
      <c r="O124" s="970"/>
      <c r="P124" s="970"/>
      <c r="Q124" s="970"/>
      <c r="R124" s="605"/>
    </row>
    <row r="125" spans="1:18">
      <c r="A125" s="125"/>
      <c r="B125" s="125"/>
      <c r="C125" s="325"/>
      <c r="D125" s="125"/>
      <c r="E125" s="970"/>
      <c r="F125" s="970"/>
      <c r="G125" s="125"/>
      <c r="H125" s="125"/>
      <c r="I125" s="125"/>
      <c r="J125" s="111" t="s">
        <v>206</v>
      </c>
      <c r="K125" s="629">
        <f>SUM(G130:G138)</f>
        <v>0</v>
      </c>
      <c r="L125" s="970"/>
      <c r="M125" s="970"/>
      <c r="N125" s="970"/>
      <c r="O125" s="970"/>
      <c r="P125" s="970"/>
      <c r="Q125" s="970"/>
      <c r="R125" s="605"/>
    </row>
    <row r="126" spans="1:18">
      <c r="A126" s="125"/>
      <c r="B126" s="125"/>
      <c r="C126" s="325"/>
      <c r="D126" s="970"/>
      <c r="E126" s="970"/>
      <c r="F126" s="970"/>
      <c r="G126" s="970"/>
      <c r="H126" s="970"/>
      <c r="I126" s="464"/>
      <c r="J126" s="970"/>
      <c r="K126" s="970"/>
      <c r="L126" s="970"/>
      <c r="M126" s="968" t="s">
        <v>488</v>
      </c>
      <c r="N126" s="970"/>
      <c r="O126" s="968"/>
      <c r="P126" s="970"/>
      <c r="Q126" s="968" t="s">
        <v>487</v>
      </c>
      <c r="R126" s="605"/>
    </row>
    <row r="127" spans="1:18">
      <c r="A127" s="125"/>
      <c r="B127" s="125"/>
      <c r="C127" s="325"/>
      <c r="D127" s="970"/>
      <c r="E127" s="970"/>
      <c r="F127" s="970"/>
      <c r="G127" s="968" t="s">
        <v>208</v>
      </c>
      <c r="H127" s="970"/>
      <c r="I127" s="968" t="s">
        <v>209</v>
      </c>
      <c r="J127" s="970"/>
      <c r="K127" s="968" t="s">
        <v>28</v>
      </c>
      <c r="L127" s="970"/>
      <c r="M127" s="968" t="s">
        <v>486</v>
      </c>
      <c r="N127" s="970"/>
      <c r="O127" s="968" t="s">
        <v>424</v>
      </c>
      <c r="P127" s="970"/>
      <c r="Q127" s="968" t="s">
        <v>426</v>
      </c>
      <c r="R127" s="605"/>
    </row>
    <row r="128" spans="1:18">
      <c r="A128" s="125"/>
      <c r="B128" s="125"/>
      <c r="C128" s="325"/>
      <c r="D128" s="970"/>
      <c r="E128" s="970"/>
      <c r="F128" s="970"/>
      <c r="G128" s="485" t="s">
        <v>210</v>
      </c>
      <c r="H128" s="970"/>
      <c r="I128" s="607" t="s">
        <v>210</v>
      </c>
      <c r="J128" s="970"/>
      <c r="K128" s="485" t="s">
        <v>425</v>
      </c>
      <c r="L128" s="970"/>
      <c r="M128" s="348" t="s">
        <v>489</v>
      </c>
      <c r="N128" s="970"/>
      <c r="O128" s="485" t="s">
        <v>425</v>
      </c>
      <c r="P128" s="970"/>
      <c r="Q128" s="485" t="s">
        <v>211</v>
      </c>
      <c r="R128" s="605"/>
    </row>
    <row r="129" spans="1:18">
      <c r="A129" s="125"/>
      <c r="B129" s="125"/>
      <c r="C129" s="325"/>
      <c r="D129" s="970"/>
      <c r="E129" s="970"/>
      <c r="F129" s="970"/>
      <c r="G129" s="464"/>
      <c r="H129" s="970"/>
      <c r="I129" s="970"/>
      <c r="J129" s="970"/>
      <c r="K129" s="970"/>
      <c r="L129" s="970"/>
      <c r="M129" s="125"/>
      <c r="N129" s="970"/>
      <c r="O129" s="970"/>
      <c r="P129" s="970"/>
      <c r="Q129" s="970"/>
      <c r="R129" s="605"/>
    </row>
    <row r="130" spans="1:18">
      <c r="A130" s="125"/>
      <c r="B130" s="125"/>
      <c r="C130" s="325"/>
      <c r="D130" s="608"/>
      <c r="E130" s="970" t="s">
        <v>212</v>
      </c>
      <c r="F130" s="970"/>
      <c r="G130" s="609"/>
      <c r="H130" s="970"/>
      <c r="I130" s="84"/>
      <c r="J130" s="970"/>
      <c r="K130" s="610"/>
      <c r="L130" s="611" t="s">
        <v>635</v>
      </c>
      <c r="M130" s="610"/>
      <c r="N130" s="611" t="s">
        <v>636</v>
      </c>
      <c r="O130" s="612">
        <f>K130-M130</f>
        <v>0</v>
      </c>
      <c r="P130" s="611"/>
      <c r="Q130" s="612">
        <f>O130*G130</f>
        <v>0</v>
      </c>
      <c r="R130" s="605"/>
    </row>
    <row r="131" spans="1:18">
      <c r="A131" s="125"/>
      <c r="B131" s="125"/>
      <c r="C131" s="325"/>
      <c r="D131" s="613"/>
      <c r="E131" s="970"/>
      <c r="F131" s="970"/>
      <c r="G131" s="614"/>
      <c r="H131" s="970"/>
      <c r="I131" s="349"/>
      <c r="J131" s="970"/>
      <c r="K131" s="615"/>
      <c r="L131" s="611"/>
      <c r="M131" s="615"/>
      <c r="N131" s="611"/>
      <c r="O131" s="616"/>
      <c r="P131" s="611"/>
      <c r="Q131" s="616"/>
      <c r="R131" s="605"/>
    </row>
    <row r="132" spans="1:18">
      <c r="A132" s="125"/>
      <c r="B132" s="125"/>
      <c r="C132" s="325"/>
      <c r="D132" s="608"/>
      <c r="E132" s="970" t="s">
        <v>212</v>
      </c>
      <c r="F132" s="970"/>
      <c r="G132" s="609"/>
      <c r="H132" s="970"/>
      <c r="I132" s="84"/>
      <c r="J132" s="970"/>
      <c r="K132" s="610"/>
      <c r="L132" s="611" t="s">
        <v>635</v>
      </c>
      <c r="M132" s="610"/>
      <c r="N132" s="611" t="s">
        <v>636</v>
      </c>
      <c r="O132" s="612">
        <f>K132-M132</f>
        <v>0</v>
      </c>
      <c r="P132" s="611"/>
      <c r="Q132" s="612">
        <f>O132*G132</f>
        <v>0</v>
      </c>
      <c r="R132" s="605"/>
    </row>
    <row r="133" spans="1:18">
      <c r="A133" s="125"/>
      <c r="B133" s="125"/>
      <c r="C133" s="325"/>
      <c r="D133" s="613"/>
      <c r="E133" s="970"/>
      <c r="F133" s="970"/>
      <c r="G133" s="614"/>
      <c r="H133" s="970"/>
      <c r="I133" s="349"/>
      <c r="J133" s="970"/>
      <c r="K133" s="615"/>
      <c r="L133" s="611"/>
      <c r="M133" s="615"/>
      <c r="N133" s="611"/>
      <c r="O133" s="616"/>
      <c r="P133" s="611"/>
      <c r="Q133" s="616"/>
      <c r="R133" s="605"/>
    </row>
    <row r="134" spans="1:18">
      <c r="A134" s="125"/>
      <c r="B134" s="125"/>
      <c r="C134" s="325"/>
      <c r="D134" s="608"/>
      <c r="E134" s="970" t="s">
        <v>212</v>
      </c>
      <c r="F134" s="970"/>
      <c r="G134" s="609"/>
      <c r="H134" s="970"/>
      <c r="I134" s="84"/>
      <c r="J134" s="970"/>
      <c r="K134" s="610"/>
      <c r="L134" s="611" t="s">
        <v>635</v>
      </c>
      <c r="M134" s="610"/>
      <c r="N134" s="611" t="s">
        <v>636</v>
      </c>
      <c r="O134" s="612">
        <f>K134-M134</f>
        <v>0</v>
      </c>
      <c r="P134" s="611"/>
      <c r="Q134" s="612">
        <f>O134*G134</f>
        <v>0</v>
      </c>
      <c r="R134" s="605"/>
    </row>
    <row r="135" spans="1:18">
      <c r="A135" s="125"/>
      <c r="B135" s="125"/>
      <c r="C135" s="325"/>
      <c r="D135" s="613"/>
      <c r="E135" s="970"/>
      <c r="F135" s="970"/>
      <c r="G135" s="614"/>
      <c r="H135" s="970"/>
      <c r="I135" s="349"/>
      <c r="J135" s="970"/>
      <c r="K135" s="615"/>
      <c r="L135" s="611"/>
      <c r="M135" s="615"/>
      <c r="N135" s="611"/>
      <c r="O135" s="616"/>
      <c r="P135" s="611"/>
      <c r="Q135" s="616"/>
      <c r="R135" s="605"/>
    </row>
    <row r="136" spans="1:18">
      <c r="A136" s="125"/>
      <c r="B136" s="125"/>
      <c r="C136" s="325"/>
      <c r="D136" s="608"/>
      <c r="E136" s="970" t="s">
        <v>212</v>
      </c>
      <c r="F136" s="970"/>
      <c r="G136" s="609"/>
      <c r="H136" s="970"/>
      <c r="I136" s="84"/>
      <c r="J136" s="970"/>
      <c r="K136" s="610"/>
      <c r="L136" s="611" t="s">
        <v>635</v>
      </c>
      <c r="M136" s="610"/>
      <c r="N136" s="611" t="s">
        <v>636</v>
      </c>
      <c r="O136" s="612">
        <f>K136-M136</f>
        <v>0</v>
      </c>
      <c r="P136" s="611"/>
      <c r="Q136" s="612">
        <f>O136*G136</f>
        <v>0</v>
      </c>
      <c r="R136" s="605"/>
    </row>
    <row r="137" spans="1:18">
      <c r="A137" s="125"/>
      <c r="B137" s="125"/>
      <c r="C137" s="325"/>
      <c r="D137" s="970"/>
      <c r="E137" s="970"/>
      <c r="F137" s="970"/>
      <c r="G137" s="970"/>
      <c r="H137" s="970"/>
      <c r="I137" s="970"/>
      <c r="J137" s="970"/>
      <c r="K137" s="611"/>
      <c r="L137" s="611"/>
      <c r="M137" s="611"/>
      <c r="N137" s="611"/>
      <c r="O137" s="616"/>
      <c r="P137" s="611"/>
      <c r="Q137" s="616"/>
      <c r="R137" s="605"/>
    </row>
    <row r="138" spans="1:18">
      <c r="A138" s="125"/>
      <c r="B138" s="125"/>
      <c r="C138" s="325"/>
      <c r="D138" s="608"/>
      <c r="E138" s="970" t="s">
        <v>212</v>
      </c>
      <c r="F138" s="970"/>
      <c r="G138" s="609"/>
      <c r="H138" s="970"/>
      <c r="I138" s="84"/>
      <c r="J138" s="970"/>
      <c r="K138" s="610"/>
      <c r="L138" s="611" t="s">
        <v>635</v>
      </c>
      <c r="M138" s="610"/>
      <c r="N138" s="611" t="s">
        <v>636</v>
      </c>
      <c r="O138" s="612">
        <f>K138-M138</f>
        <v>0</v>
      </c>
      <c r="P138" s="611"/>
      <c r="Q138" s="612">
        <f>O138*G138</f>
        <v>0</v>
      </c>
      <c r="R138" s="605"/>
    </row>
    <row r="139" spans="1:18">
      <c r="A139" s="125"/>
      <c r="B139" s="125"/>
      <c r="C139" s="325"/>
      <c r="D139" s="613"/>
      <c r="E139" s="970"/>
      <c r="F139" s="970"/>
      <c r="G139" s="614"/>
      <c r="H139" s="970"/>
      <c r="I139" s="140"/>
      <c r="J139" s="970"/>
      <c r="K139" s="617"/>
      <c r="L139" s="970"/>
      <c r="M139" s="617"/>
      <c r="N139" s="970"/>
      <c r="O139" s="617"/>
      <c r="P139" s="970"/>
      <c r="Q139" s="617"/>
      <c r="R139" s="605"/>
    </row>
    <row r="140" spans="1:18">
      <c r="A140" s="125"/>
      <c r="B140" s="125"/>
      <c r="C140" s="325"/>
      <c r="D140" s="970"/>
      <c r="E140" s="125"/>
      <c r="F140" s="970"/>
      <c r="G140" s="970"/>
      <c r="H140" s="111" t="s">
        <v>439</v>
      </c>
      <c r="I140" s="1240"/>
      <c r="J140" s="1240"/>
      <c r="K140" s="1240"/>
      <c r="L140" s="970"/>
      <c r="M140" s="618"/>
      <c r="N140" s="970"/>
      <c r="O140" s="125"/>
      <c r="P140" s="970"/>
      <c r="Q140" s="617"/>
      <c r="R140" s="605"/>
    </row>
    <row r="141" spans="1:18">
      <c r="A141" s="125"/>
      <c r="B141" s="125"/>
      <c r="C141" s="325"/>
      <c r="D141" s="970"/>
      <c r="E141" s="3" t="s">
        <v>86</v>
      </c>
      <c r="F141" s="970"/>
      <c r="G141" s="125"/>
      <c r="H141" s="970"/>
      <c r="I141" s="1241"/>
      <c r="J141" s="1241"/>
      <c r="K141" s="1241"/>
      <c r="L141" s="970"/>
      <c r="M141" s="618"/>
      <c r="N141" s="970"/>
      <c r="O141" s="125"/>
      <c r="P141" s="970"/>
      <c r="Q141" s="617"/>
      <c r="R141" s="605"/>
    </row>
    <row r="142" spans="1:18">
      <c r="A142" s="125"/>
      <c r="B142" s="125"/>
      <c r="C142" s="325"/>
      <c r="D142" s="970"/>
      <c r="E142" s="3"/>
      <c r="F142" s="970"/>
      <c r="G142" s="125"/>
      <c r="H142" s="970"/>
      <c r="I142" s="1123"/>
      <c r="J142" s="1123"/>
      <c r="K142" s="1123"/>
      <c r="L142" s="970"/>
      <c r="M142" s="618"/>
      <c r="N142" s="970"/>
      <c r="O142" s="125"/>
      <c r="P142" s="111"/>
      <c r="Q142" s="619">
        <f>SUM(M140:M142)</f>
        <v>0</v>
      </c>
      <c r="R142" s="605"/>
    </row>
    <row r="143" spans="1:18">
      <c r="A143" s="125"/>
      <c r="B143" s="125"/>
      <c r="C143" s="325"/>
      <c r="D143" s="970"/>
      <c r="E143" s="970"/>
      <c r="F143" s="970"/>
      <c r="G143" s="125"/>
      <c r="H143" s="970"/>
      <c r="I143" s="111" t="s">
        <v>423</v>
      </c>
      <c r="J143" s="970"/>
      <c r="K143" s="125" t="s">
        <v>979</v>
      </c>
      <c r="L143" s="970"/>
      <c r="M143" s="617"/>
      <c r="N143" s="970"/>
      <c r="O143" s="620"/>
      <c r="P143" s="970"/>
      <c r="Q143" s="621">
        <f>-(Q130+Q132+Q134+Q136+Q138)*O143</f>
        <v>0</v>
      </c>
      <c r="R143" s="623"/>
    </row>
    <row r="144" spans="1:18" ht="13.5" thickBot="1">
      <c r="A144" s="125"/>
      <c r="B144" s="125"/>
      <c r="C144" s="376"/>
      <c r="D144" s="125"/>
      <c r="E144" s="125"/>
      <c r="F144" s="125"/>
      <c r="G144" s="125"/>
      <c r="H144" s="125"/>
      <c r="I144" s="125"/>
      <c r="J144" s="125"/>
      <c r="K144" s="125"/>
      <c r="L144" s="125"/>
      <c r="M144" s="125"/>
      <c r="N144" s="125"/>
      <c r="O144" s="111" t="s">
        <v>213</v>
      </c>
      <c r="P144" s="125"/>
      <c r="Q144" s="622">
        <f>SUM(Q130:Q143)</f>
        <v>0</v>
      </c>
      <c r="R144" s="623"/>
    </row>
    <row r="145" spans="1:18" ht="13.5" thickTop="1">
      <c r="A145" s="125"/>
      <c r="B145" s="125"/>
      <c r="C145" s="376"/>
      <c r="D145" s="970"/>
      <c r="E145" s="970"/>
      <c r="F145" s="125"/>
      <c r="G145" s="125"/>
      <c r="H145" s="111" t="s">
        <v>490</v>
      </c>
      <c r="I145" s="609"/>
      <c r="J145" s="125"/>
      <c r="K145" s="125"/>
      <c r="L145" s="125"/>
      <c r="M145" s="125"/>
      <c r="N145" s="125"/>
      <c r="O145" s="125"/>
      <c r="P145" s="125"/>
      <c r="Q145" s="125"/>
      <c r="R145" s="623"/>
    </row>
    <row r="146" spans="1:18" ht="13.5" thickBot="1">
      <c r="A146" s="125"/>
      <c r="B146" s="125"/>
      <c r="C146" s="624"/>
      <c r="D146" s="625"/>
      <c r="E146" s="625"/>
      <c r="F146" s="625"/>
      <c r="G146" s="625"/>
      <c r="H146" s="625"/>
      <c r="I146" s="625"/>
      <c r="J146" s="625"/>
      <c r="K146" s="625"/>
      <c r="L146" s="625"/>
      <c r="M146" s="625"/>
      <c r="N146" s="625"/>
      <c r="O146" s="625"/>
      <c r="P146" s="625"/>
      <c r="Q146" s="625"/>
      <c r="R146" s="626"/>
    </row>
    <row r="147" spans="1:18">
      <c r="A147" s="125"/>
      <c r="B147" s="125"/>
      <c r="C147" s="125"/>
      <c r="D147" s="125"/>
      <c r="E147" s="125"/>
      <c r="F147" s="125"/>
      <c r="G147" s="125"/>
      <c r="H147" s="125"/>
      <c r="I147" s="125"/>
      <c r="J147" s="125"/>
      <c r="K147" s="125"/>
      <c r="L147" s="125"/>
      <c r="M147" s="125"/>
      <c r="N147" s="125"/>
      <c r="O147" s="125"/>
      <c r="P147" s="125"/>
      <c r="Q147" s="125"/>
      <c r="R147" s="125"/>
    </row>
    <row r="149" spans="1:18" s="125" customFormat="1" ht="13.5" thickBot="1">
      <c r="A149" s="627"/>
      <c r="B149" s="627"/>
      <c r="C149" s="627"/>
      <c r="D149" s="627"/>
      <c r="E149" s="627"/>
      <c r="F149" s="627"/>
      <c r="G149" s="627"/>
      <c r="H149" s="627"/>
      <c r="I149" s="627"/>
      <c r="J149" s="627"/>
      <c r="K149" s="627"/>
      <c r="L149" s="627"/>
      <c r="M149" s="627"/>
      <c r="N149" s="627"/>
      <c r="O149" s="627"/>
      <c r="P149" s="627"/>
      <c r="Q149" s="627"/>
      <c r="R149" s="627"/>
    </row>
    <row r="150" spans="1:18" s="125" customFormat="1" ht="13.5" thickTop="1">
      <c r="Q150" s="239" t="s">
        <v>1145</v>
      </c>
    </row>
  </sheetData>
  <sheetProtection algorithmName="SHA-512" hashValue="v92h2zUqx6QCCIHhMyO4MUv0gyzx6no3rc0JcgUY89LqqCBkyQAGmllYqVvalEQ6mzgjY1yxpyDSx57Bs9QbTQ==" saltValue="n9Vvass2rB9tNSEEwDzApw==" spinCount="100000" sheet="1" selectLockedCells="1"/>
  <protectedRanges>
    <protectedRange sqref="D15 D17 D19 D21 D23 G15 G17 G19 G21 G23 I15 I17 I19 I21 I23 K15 K17 K19 K21 K23 M23 M21 M19 M17 M15 I25:K27 M25:M27 O28 I30 D42 D44 D46 D48 G42 G44" name="Range1"/>
  </protectedRanges>
  <mergeCells count="14">
    <mergeCell ref="I82:K82"/>
    <mergeCell ref="I83:K83"/>
    <mergeCell ref="B2:R3"/>
    <mergeCell ref="I52:K52"/>
    <mergeCell ref="I25:K25"/>
    <mergeCell ref="I26:K26"/>
    <mergeCell ref="I27:K27"/>
    <mergeCell ref="I140:K140"/>
    <mergeCell ref="I141:K141"/>
    <mergeCell ref="I142:K142"/>
    <mergeCell ref="I84:K84"/>
    <mergeCell ref="I109:K109"/>
    <mergeCell ref="I110:K110"/>
    <mergeCell ref="I111:K111"/>
  </mergeCells>
  <phoneticPr fontId="14" type="noConversion"/>
  <printOptions horizontalCentered="1"/>
  <pageMargins left="0.25" right="0.25" top="0.5" bottom="0.25" header="0.52" footer="0.25"/>
  <pageSetup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L69"/>
  <sheetViews>
    <sheetView view="pageBreakPreview" zoomScaleNormal="100" zoomScaleSheetLayoutView="100" workbookViewId="0">
      <selection activeCell="B7" sqref="B7"/>
    </sheetView>
  </sheetViews>
  <sheetFormatPr defaultColWidth="8.85546875" defaultRowHeight="12.75"/>
  <cols>
    <col min="1" max="1" width="3.140625" customWidth="1"/>
    <col min="2" max="2" width="18.85546875" style="8" customWidth="1"/>
    <col min="3" max="3" width="13.42578125" style="8" customWidth="1"/>
    <col min="4" max="4" width="8.42578125" style="8" customWidth="1"/>
    <col min="5" max="6" width="3.5703125" style="8" customWidth="1"/>
    <col min="7" max="7" width="8.42578125" style="8" customWidth="1"/>
    <col min="8" max="8" width="6.140625" style="8" bestFit="1" customWidth="1"/>
    <col min="9" max="9" width="13.85546875" style="8" customWidth="1"/>
    <col min="10" max="10" width="12.42578125" style="8" bestFit="1" customWidth="1"/>
    <col min="11" max="11" width="16.140625" style="8" bestFit="1" customWidth="1"/>
    <col min="12" max="12" width="11.42578125" bestFit="1" customWidth="1"/>
  </cols>
  <sheetData>
    <row r="1" spans="1:11" ht="6.75" customHeight="1" thickTop="1">
      <c r="A1" s="19"/>
      <c r="B1" s="20"/>
      <c r="C1" s="20"/>
      <c r="D1" s="20"/>
      <c r="E1" s="20"/>
      <c r="F1" s="20"/>
      <c r="G1" s="20"/>
      <c r="H1" s="20"/>
      <c r="I1" s="20"/>
      <c r="J1" s="20"/>
      <c r="K1" s="20"/>
    </row>
    <row r="2" spans="1:11" ht="15.6" customHeight="1">
      <c r="A2" s="185">
        <v>23</v>
      </c>
      <c r="B2" s="2" t="s">
        <v>824</v>
      </c>
    </row>
    <row r="3" spans="1:11" ht="3.95" customHeight="1">
      <c r="B3" s="10"/>
      <c r="F3" s="10"/>
      <c r="G3" s="10"/>
    </row>
    <row r="4" spans="1:11" ht="43.35" customHeight="1">
      <c r="A4" s="5"/>
      <c r="B4" s="1247" t="s">
        <v>1027</v>
      </c>
      <c r="C4" s="1248"/>
      <c r="D4" s="1248"/>
      <c r="E4" s="1248"/>
      <c r="F4" s="1248"/>
      <c r="G4" s="1248"/>
      <c r="H4" s="1248"/>
      <c r="I4" s="1248"/>
      <c r="J4" s="1248"/>
      <c r="K4" s="1248"/>
    </row>
    <row r="5" spans="1:11" ht="3.95" customHeight="1" thickBot="1">
      <c r="B5" s="10"/>
      <c r="C5" s="10"/>
      <c r="D5" s="10"/>
      <c r="E5" s="10"/>
      <c r="F5" s="10"/>
      <c r="G5" s="10"/>
      <c r="H5" s="10"/>
      <c r="I5" s="10"/>
    </row>
    <row r="6" spans="1:11" ht="17.25" customHeight="1">
      <c r="B6" s="356" t="s">
        <v>761</v>
      </c>
      <c r="C6" s="1249" t="s">
        <v>794</v>
      </c>
      <c r="D6" s="1249"/>
      <c r="E6" s="1249" t="s">
        <v>825</v>
      </c>
      <c r="F6" s="1249"/>
      <c r="G6" s="1249"/>
      <c r="H6" s="1249"/>
      <c r="I6" s="1249"/>
      <c r="J6" s="357" t="s">
        <v>318</v>
      </c>
      <c r="K6" s="358" t="s">
        <v>826</v>
      </c>
    </row>
    <row r="7" spans="1:11" ht="17.25" customHeight="1">
      <c r="B7" s="490"/>
      <c r="C7" s="1245"/>
      <c r="D7" s="1245"/>
      <c r="E7" s="1245"/>
      <c r="F7" s="1245"/>
      <c r="G7" s="1245"/>
      <c r="H7" s="1245"/>
      <c r="I7" s="1245"/>
      <c r="J7" s="494"/>
      <c r="K7" s="492"/>
    </row>
    <row r="8" spans="1:11" ht="17.25" customHeight="1">
      <c r="B8" s="490"/>
      <c r="C8" s="1245"/>
      <c r="D8" s="1245"/>
      <c r="E8" s="1245"/>
      <c r="F8" s="1245"/>
      <c r="G8" s="1245"/>
      <c r="H8" s="1245"/>
      <c r="I8" s="1245"/>
      <c r="J8" s="494"/>
      <c r="K8" s="492"/>
    </row>
    <row r="9" spans="1:11" ht="17.25" customHeight="1">
      <c r="B9" s="490"/>
      <c r="C9" s="1245"/>
      <c r="D9" s="1245"/>
      <c r="E9" s="1245"/>
      <c r="F9" s="1245"/>
      <c r="G9" s="1245"/>
      <c r="H9" s="1245"/>
      <c r="I9" s="1245"/>
      <c r="J9" s="494"/>
      <c r="K9" s="492"/>
    </row>
    <row r="10" spans="1:11" ht="17.25" customHeight="1">
      <c r="B10" s="490"/>
      <c r="C10" s="1245"/>
      <c r="D10" s="1245"/>
      <c r="E10" s="1245"/>
      <c r="F10" s="1245"/>
      <c r="G10" s="1245"/>
      <c r="H10" s="1245"/>
      <c r="I10" s="1245"/>
      <c r="J10" s="494"/>
      <c r="K10" s="492"/>
    </row>
    <row r="11" spans="1:11" ht="17.25" customHeight="1">
      <c r="B11" s="490"/>
      <c r="C11" s="1245"/>
      <c r="D11" s="1245"/>
      <c r="E11" s="1245"/>
      <c r="F11" s="1245"/>
      <c r="G11" s="1245"/>
      <c r="H11" s="1245"/>
      <c r="I11" s="1245"/>
      <c r="J11" s="494"/>
      <c r="K11" s="492"/>
    </row>
    <row r="12" spans="1:11" ht="17.25" customHeight="1" thickBot="1">
      <c r="B12" s="491"/>
      <c r="C12" s="1246"/>
      <c r="D12" s="1246"/>
      <c r="E12" s="1246"/>
      <c r="F12" s="1246"/>
      <c r="G12" s="1246"/>
      <c r="H12" s="1246"/>
      <c r="I12" s="1246"/>
      <c r="J12" s="495"/>
      <c r="K12" s="493"/>
    </row>
    <row r="13" spans="1:11" ht="3.95" customHeight="1">
      <c r="B13" s="10"/>
      <c r="C13" s="10"/>
      <c r="D13" s="10"/>
      <c r="E13" s="10"/>
      <c r="F13" s="10"/>
      <c r="G13" s="10"/>
      <c r="H13" s="10"/>
      <c r="I13" s="10"/>
    </row>
    <row r="14" spans="1:11">
      <c r="B14" s="10"/>
      <c r="C14" s="10"/>
      <c r="D14" s="10"/>
      <c r="E14" s="15" t="s">
        <v>135</v>
      </c>
      <c r="F14" s="15" t="s">
        <v>136</v>
      </c>
      <c r="G14" s="10"/>
      <c r="H14" s="10"/>
      <c r="I14" s="10"/>
    </row>
    <row r="15" spans="1:11" ht="3.95" customHeight="1" thickBot="1">
      <c r="B15" s="10"/>
      <c r="F15" s="10"/>
      <c r="G15" s="10"/>
    </row>
    <row r="16" spans="1:11" ht="13.5" thickBot="1">
      <c r="B16" s="10" t="s">
        <v>92</v>
      </c>
      <c r="C16" s="10"/>
      <c r="D16" s="10"/>
      <c r="E16" s="157"/>
      <c r="F16" s="157"/>
      <c r="G16" s="10" t="s">
        <v>560</v>
      </c>
      <c r="H16" s="10"/>
      <c r="I16" s="10"/>
    </row>
    <row r="17" spans="1:12" ht="13.5" thickBot="1">
      <c r="B17" s="10" t="s">
        <v>563</v>
      </c>
      <c r="C17" s="10"/>
      <c r="D17" s="10"/>
      <c r="E17" s="157"/>
      <c r="F17" s="157"/>
      <c r="G17" s="1" t="s">
        <v>555</v>
      </c>
      <c r="H17" s="10"/>
      <c r="I17" s="10"/>
    </row>
    <row r="18" spans="1:12" ht="13.5" thickBot="1">
      <c r="B18" s="10"/>
      <c r="C18" s="10"/>
      <c r="D18" s="10"/>
      <c r="E18" s="157"/>
      <c r="F18" s="157"/>
      <c r="G18" s="1" t="s">
        <v>945</v>
      </c>
      <c r="H18" s="10"/>
      <c r="I18" s="10"/>
    </row>
    <row r="19" spans="1:12">
      <c r="A19" s="15"/>
      <c r="B19" s="2" t="s">
        <v>1028</v>
      </c>
      <c r="C19" s="10"/>
    </row>
    <row r="20" spans="1:12" ht="5.0999999999999996" customHeight="1" thickBot="1">
      <c r="B20" s="10"/>
      <c r="F20" s="10"/>
      <c r="G20" s="10"/>
    </row>
    <row r="21" spans="1:12">
      <c r="B21" s="359" t="s">
        <v>535</v>
      </c>
      <c r="C21" s="360"/>
      <c r="D21" s="359" t="s">
        <v>539</v>
      </c>
      <c r="E21" s="1280"/>
      <c r="F21" s="1276"/>
      <c r="G21" s="1277"/>
      <c r="H21" s="1256" t="s">
        <v>827</v>
      </c>
      <c r="I21" s="1257"/>
      <c r="J21" s="359" t="s">
        <v>558</v>
      </c>
      <c r="K21" s="371" t="s">
        <v>317</v>
      </c>
      <c r="L21" s="32"/>
    </row>
    <row r="22" spans="1:12" ht="13.5" thickBot="1">
      <c r="B22" s="361" t="s">
        <v>536</v>
      </c>
      <c r="C22" s="173" t="s">
        <v>318</v>
      </c>
      <c r="D22" s="362" t="s">
        <v>319</v>
      </c>
      <c r="E22" s="1273" t="s">
        <v>829</v>
      </c>
      <c r="F22" s="1279"/>
      <c r="G22" s="1274"/>
      <c r="H22" s="1273" t="s">
        <v>828</v>
      </c>
      <c r="I22" s="1274"/>
      <c r="J22" s="362" t="s">
        <v>562</v>
      </c>
      <c r="K22" s="497" t="s">
        <v>358</v>
      </c>
      <c r="L22" s="32"/>
    </row>
    <row r="23" spans="1:12" ht="15" customHeight="1">
      <c r="B23" s="58"/>
      <c r="C23" s="53"/>
      <c r="D23" s="61"/>
      <c r="E23" s="1258"/>
      <c r="F23" s="1259"/>
      <c r="G23" s="1260"/>
      <c r="H23" s="1267"/>
      <c r="I23" s="1268"/>
      <c r="J23" s="202"/>
      <c r="K23" s="496"/>
    </row>
    <row r="24" spans="1:12" ht="15" customHeight="1">
      <c r="B24" s="59"/>
      <c r="C24" s="53"/>
      <c r="D24" s="62"/>
      <c r="E24" s="1261"/>
      <c r="F24" s="1262"/>
      <c r="G24" s="1263"/>
      <c r="H24" s="1269"/>
      <c r="I24" s="1270"/>
      <c r="J24" s="203"/>
      <c r="K24" s="492"/>
    </row>
    <row r="25" spans="1:12" ht="15" customHeight="1" thickBot="1">
      <c r="B25" s="60"/>
      <c r="C25" s="54"/>
      <c r="D25" s="63"/>
      <c r="E25" s="1264"/>
      <c r="F25" s="1265"/>
      <c r="G25" s="1266"/>
      <c r="H25" s="1271"/>
      <c r="I25" s="1272"/>
      <c r="J25" s="204"/>
      <c r="K25" s="493"/>
    </row>
    <row r="26" spans="1:12">
      <c r="B26" s="11" t="s">
        <v>487</v>
      </c>
      <c r="C26" s="107">
        <f>SUM(C23:C25)</f>
        <v>0</v>
      </c>
      <c r="I26" s="116"/>
    </row>
    <row r="27" spans="1:12" ht="3.95" customHeight="1">
      <c r="B27" s="10"/>
      <c r="F27" s="10"/>
      <c r="G27" s="10"/>
    </row>
    <row r="28" spans="1:12">
      <c r="B28" s="2" t="s">
        <v>830</v>
      </c>
      <c r="C28" s="10"/>
      <c r="I28" s="116"/>
      <c r="K28" s="10"/>
    </row>
    <row r="29" spans="1:12" ht="5.0999999999999996" customHeight="1" thickBot="1">
      <c r="B29" s="2"/>
      <c r="C29" s="10"/>
      <c r="I29" s="116"/>
      <c r="K29" s="10"/>
    </row>
    <row r="30" spans="1:12" ht="13.5" thickBot="1">
      <c r="B30" s="1" t="s">
        <v>1029</v>
      </c>
      <c r="C30" s="10"/>
      <c r="I30" s="116"/>
      <c r="J30" s="359" t="s">
        <v>541</v>
      </c>
      <c r="K30" s="363" t="s">
        <v>317</v>
      </c>
    </row>
    <row r="31" spans="1:12">
      <c r="B31" s="359" t="s">
        <v>535</v>
      </c>
      <c r="C31" s="363"/>
      <c r="D31" s="359" t="s">
        <v>539</v>
      </c>
      <c r="E31" s="1275" t="s">
        <v>538</v>
      </c>
      <c r="F31" s="1276"/>
      <c r="G31" s="1277"/>
      <c r="H31" s="364" t="s">
        <v>561</v>
      </c>
      <c r="I31" s="364" t="s">
        <v>321</v>
      </c>
      <c r="J31" s="361" t="s">
        <v>559</v>
      </c>
      <c r="K31" s="175" t="s">
        <v>358</v>
      </c>
    </row>
    <row r="32" spans="1:12" ht="13.5" thickBot="1">
      <c r="B32" s="361" t="s">
        <v>536</v>
      </c>
      <c r="C32" s="175" t="s">
        <v>318</v>
      </c>
      <c r="D32" s="362" t="s">
        <v>319</v>
      </c>
      <c r="E32" s="1278" t="s">
        <v>537</v>
      </c>
      <c r="F32" s="1279"/>
      <c r="G32" s="1274"/>
      <c r="H32" s="173" t="s">
        <v>320</v>
      </c>
      <c r="I32" s="173" t="s">
        <v>540</v>
      </c>
      <c r="J32" s="341" t="s">
        <v>595</v>
      </c>
      <c r="K32" s="365"/>
    </row>
    <row r="33" spans="1:12" ht="15" customHeight="1">
      <c r="B33" s="64"/>
      <c r="C33" s="52"/>
      <c r="D33" s="61"/>
      <c r="E33" s="1250"/>
      <c r="F33" s="1251"/>
      <c r="G33" s="1252"/>
      <c r="H33" s="85"/>
      <c r="I33" s="67"/>
      <c r="J33" s="88"/>
      <c r="K33" s="492"/>
    </row>
    <row r="34" spans="1:12" ht="15" customHeight="1">
      <c r="B34" s="65"/>
      <c r="C34" s="53"/>
      <c r="D34" s="62"/>
      <c r="E34" s="1253"/>
      <c r="F34" s="1254"/>
      <c r="G34" s="1255"/>
      <c r="H34" s="86"/>
      <c r="I34" s="68"/>
      <c r="J34" s="89"/>
      <c r="K34" s="492"/>
    </row>
    <row r="35" spans="1:12" ht="15" customHeight="1">
      <c r="B35" s="65"/>
      <c r="C35" s="53"/>
      <c r="D35" s="62"/>
      <c r="E35" s="1253"/>
      <c r="F35" s="1254"/>
      <c r="G35" s="1255"/>
      <c r="H35" s="86"/>
      <c r="I35" s="68"/>
      <c r="J35" s="89"/>
      <c r="K35" s="492"/>
    </row>
    <row r="36" spans="1:12" ht="15" customHeight="1" thickBot="1">
      <c r="B36" s="66"/>
      <c r="C36" s="54"/>
      <c r="D36" s="63"/>
      <c r="E36" s="1283"/>
      <c r="F36" s="1284"/>
      <c r="G36" s="1285"/>
      <c r="H36" s="87"/>
      <c r="I36" s="498"/>
      <c r="J36" s="499"/>
      <c r="K36" s="493"/>
    </row>
    <row r="37" spans="1:12">
      <c r="A37" s="8"/>
      <c r="B37" s="11" t="s">
        <v>487</v>
      </c>
      <c r="C37" s="107">
        <f>SUM(C33:C36)</f>
        <v>0</v>
      </c>
      <c r="F37" s="10"/>
      <c r="I37" s="10"/>
      <c r="J37" s="143"/>
    </row>
    <row r="38" spans="1:12" ht="3.95" customHeight="1">
      <c r="B38" s="10"/>
      <c r="F38" s="10"/>
      <c r="G38" s="10"/>
    </row>
    <row r="39" spans="1:12" ht="27" customHeight="1">
      <c r="B39" s="1057" t="s">
        <v>1030</v>
      </c>
      <c r="C39" s="1057"/>
      <c r="D39" s="1057"/>
      <c r="E39" s="1057"/>
      <c r="F39" s="1057"/>
      <c r="G39" s="1057"/>
      <c r="I39" s="10" t="s">
        <v>545</v>
      </c>
    </row>
    <row r="40" spans="1:12" ht="5.0999999999999996" customHeight="1" thickBot="1">
      <c r="B40" s="10"/>
      <c r="C40" s="10"/>
      <c r="I40" s="10"/>
    </row>
    <row r="41" spans="1:12">
      <c r="B41" s="1275" t="s">
        <v>541</v>
      </c>
      <c r="C41" s="1276"/>
      <c r="D41" s="364"/>
      <c r="E41" s="363"/>
      <c r="F41" s="1276"/>
      <c r="G41" s="1277"/>
      <c r="H41" s="206"/>
      <c r="I41" s="1275" t="s">
        <v>543</v>
      </c>
      <c r="J41" s="1277"/>
      <c r="K41" s="359"/>
    </row>
    <row r="42" spans="1:12" ht="13.5" thickBot="1">
      <c r="B42" s="1281" t="s">
        <v>542</v>
      </c>
      <c r="C42" s="1142"/>
      <c r="D42" s="1278" t="s">
        <v>318</v>
      </c>
      <c r="E42" s="1274"/>
      <c r="F42" s="1142" t="s">
        <v>469</v>
      </c>
      <c r="G42" s="1282"/>
      <c r="H42"/>
      <c r="I42" s="1278" t="s">
        <v>544</v>
      </c>
      <c r="J42" s="1274"/>
      <c r="K42" s="362" t="s">
        <v>318</v>
      </c>
    </row>
    <row r="43" spans="1:12" ht="15" customHeight="1">
      <c r="B43" s="1287"/>
      <c r="C43" s="1288"/>
      <c r="D43" s="1297"/>
      <c r="E43" s="1298"/>
      <c r="F43" s="1287"/>
      <c r="G43" s="1288"/>
      <c r="H43" s="3"/>
      <c r="I43" s="1287"/>
      <c r="J43" s="1288"/>
      <c r="K43" s="55"/>
    </row>
    <row r="44" spans="1:12" ht="15" customHeight="1">
      <c r="B44" s="1289"/>
      <c r="C44" s="1290"/>
      <c r="D44" s="1299"/>
      <c r="E44" s="1300"/>
      <c r="F44" s="1293"/>
      <c r="G44" s="1294"/>
      <c r="H44" s="3"/>
      <c r="I44" s="1293"/>
      <c r="J44" s="1294"/>
      <c r="K44" s="691"/>
      <c r="L44" s="268"/>
    </row>
    <row r="45" spans="1:12" ht="15" customHeight="1" thickBot="1">
      <c r="B45" s="1291"/>
      <c r="C45" s="1292"/>
      <c r="D45" s="1295"/>
      <c r="E45" s="1296"/>
      <c r="F45" s="1291"/>
      <c r="G45" s="1292"/>
      <c r="H45" s="3"/>
      <c r="I45" s="1291"/>
      <c r="J45" s="1292"/>
      <c r="K45" s="692"/>
      <c r="L45" s="268"/>
    </row>
    <row r="46" spans="1:12">
      <c r="B46" s="10"/>
      <c r="C46" s="11" t="s">
        <v>487</v>
      </c>
      <c r="D46" s="1286">
        <f>SUM(D43:D45)</f>
        <v>0</v>
      </c>
      <c r="E46" s="1286"/>
      <c r="F46" s="10"/>
      <c r="G46" s="10"/>
      <c r="H46" s="10"/>
      <c r="J46" s="11" t="s">
        <v>487</v>
      </c>
      <c r="K46" s="690">
        <f>SUM(K43:K45)</f>
        <v>0</v>
      </c>
      <c r="L46" s="693"/>
    </row>
    <row r="47" spans="1:12" ht="3.95" customHeight="1">
      <c r="B47" s="10"/>
      <c r="F47" s="10"/>
      <c r="G47" s="10"/>
      <c r="L47" s="268"/>
    </row>
    <row r="48" spans="1:12" ht="13.5" thickBot="1">
      <c r="B48" s="10" t="s">
        <v>546</v>
      </c>
      <c r="C48" s="10"/>
      <c r="I48" s="500">
        <f>C37+D46+K46</f>
        <v>0</v>
      </c>
      <c r="K48"/>
      <c r="L48" s="268"/>
    </row>
    <row r="49" spans="1:12" ht="3.95" customHeight="1" thickTop="1">
      <c r="B49" s="10"/>
      <c r="F49" s="10"/>
      <c r="G49" s="10"/>
      <c r="L49" s="268"/>
    </row>
    <row r="50" spans="1:12">
      <c r="B50" s="2" t="s">
        <v>596</v>
      </c>
      <c r="L50" s="268"/>
    </row>
    <row r="51" spans="1:12" ht="15" customHeight="1">
      <c r="B51" s="10" t="s">
        <v>473</v>
      </c>
      <c r="H51" s="142"/>
      <c r="I51" s="90">
        <v>0</v>
      </c>
      <c r="L51" s="268"/>
    </row>
    <row r="52" spans="1:12" ht="15" customHeight="1">
      <c r="B52" s="1" t="s">
        <v>831</v>
      </c>
      <c r="H52" s="142"/>
      <c r="I52" s="90">
        <v>0</v>
      </c>
      <c r="L52" s="268"/>
    </row>
    <row r="53" spans="1:12" ht="15" customHeight="1">
      <c r="B53" s="1" t="s">
        <v>1068</v>
      </c>
      <c r="H53" s="48"/>
      <c r="I53" s="681" t="e">
        <f>'Page-14'!F36</f>
        <v>#DIV/0!</v>
      </c>
    </row>
    <row r="54" spans="1:12" ht="15" customHeight="1" thickBot="1">
      <c r="B54" s="10" t="s">
        <v>329</v>
      </c>
      <c r="H54" s="142"/>
      <c r="I54" s="680" t="e">
        <f>SUM(I51:I53)</f>
        <v>#DIV/0!</v>
      </c>
    </row>
    <row r="55" spans="1:12" ht="3.95" customHeight="1" thickTop="1">
      <c r="B55" s="10"/>
      <c r="F55" s="10"/>
      <c r="G55" s="10"/>
    </row>
    <row r="56" spans="1:12" s="4" customFormat="1">
      <c r="B56" s="2" t="s">
        <v>597</v>
      </c>
      <c r="C56" s="8"/>
      <c r="D56" s="10"/>
      <c r="E56" s="10"/>
      <c r="F56" s="8"/>
      <c r="G56" s="8"/>
      <c r="H56" s="8"/>
      <c r="I56" s="8"/>
      <c r="J56" s="8"/>
      <c r="K56" s="10"/>
    </row>
    <row r="57" spans="1:12">
      <c r="A57" s="117"/>
      <c r="B57" s="10" t="s">
        <v>564</v>
      </c>
      <c r="D57" s="10"/>
      <c r="E57" s="10"/>
      <c r="F57" s="10"/>
      <c r="G57" s="10"/>
      <c r="H57" s="10"/>
      <c r="I57" s="10"/>
      <c r="J57" s="10"/>
      <c r="K57" s="10"/>
    </row>
    <row r="58" spans="1:12">
      <c r="B58" s="10" t="s">
        <v>475</v>
      </c>
      <c r="D58" s="159"/>
      <c r="E58" s="11"/>
      <c r="G58" s="10"/>
      <c r="H58" s="10"/>
      <c r="I58" s="90">
        <f>D58*'Page-12'!G58</f>
        <v>0</v>
      </c>
      <c r="J58" s="142"/>
      <c r="K58" s="10"/>
    </row>
    <row r="59" spans="1:12" ht="3.95" customHeight="1">
      <c r="B59" s="10"/>
      <c r="D59" s="10"/>
      <c r="E59" s="10"/>
      <c r="F59" s="10"/>
      <c r="G59" s="10"/>
      <c r="H59" s="10"/>
      <c r="I59" s="10"/>
      <c r="J59" s="10"/>
      <c r="K59" s="10"/>
    </row>
    <row r="60" spans="1:12">
      <c r="B60" s="10" t="s">
        <v>198</v>
      </c>
      <c r="D60" s="10"/>
      <c r="E60" s="10"/>
      <c r="F60" s="10"/>
      <c r="G60" s="10"/>
      <c r="H60" s="10"/>
      <c r="I60" s="10"/>
      <c r="J60" s="10"/>
      <c r="K60" s="10"/>
    </row>
    <row r="61" spans="1:12">
      <c r="B61" s="10" t="s">
        <v>598</v>
      </c>
      <c r="D61" s="10"/>
      <c r="E61" s="10"/>
      <c r="F61" s="10"/>
      <c r="G61" s="10"/>
      <c r="H61" s="10"/>
      <c r="I61" s="10"/>
      <c r="J61" s="10"/>
      <c r="K61" s="10"/>
    </row>
    <row r="62" spans="1:12" ht="3.95" customHeight="1" thickBot="1">
      <c r="B62" s="10"/>
      <c r="D62" s="10"/>
      <c r="E62" s="10"/>
      <c r="F62" s="10"/>
      <c r="G62" s="10"/>
      <c r="H62" s="10"/>
      <c r="I62" s="10"/>
      <c r="J62" s="10"/>
      <c r="K62" s="10"/>
    </row>
    <row r="63" spans="1:12" ht="13.5" thickBot="1">
      <c r="B63" s="10" t="s">
        <v>565</v>
      </c>
      <c r="D63" s="10"/>
      <c r="F63" s="157"/>
      <c r="G63" s="10" t="s">
        <v>135</v>
      </c>
      <c r="I63" s="90">
        <v>0</v>
      </c>
    </row>
    <row r="64" spans="1:12" ht="13.5" thickBot="1">
      <c r="D64" s="10"/>
      <c r="E64" s="10"/>
      <c r="F64" s="157"/>
      <c r="G64" s="10" t="s">
        <v>136</v>
      </c>
      <c r="H64" s="10"/>
      <c r="I64" s="90">
        <v>0</v>
      </c>
    </row>
    <row r="65" spans="1:11" ht="15" customHeight="1" thickBot="1">
      <c r="B65" s="10" t="s">
        <v>600</v>
      </c>
      <c r="D65" s="10"/>
      <c r="E65" s="10"/>
      <c r="F65" s="1"/>
      <c r="G65" s="10"/>
      <c r="H65" s="10"/>
      <c r="I65" s="366">
        <f>I58+I63</f>
        <v>0</v>
      </c>
      <c r="J65" s="367"/>
      <c r="K65" s="368"/>
    </row>
    <row r="66" spans="1:11" ht="3.95" customHeight="1" thickTop="1">
      <c r="B66" s="10"/>
      <c r="D66" s="10"/>
      <c r="E66" s="10"/>
      <c r="F66" s="10"/>
      <c r="G66" s="10"/>
      <c r="H66" s="10"/>
      <c r="I66" s="10"/>
      <c r="J66" s="10"/>
      <c r="K66" s="10"/>
    </row>
    <row r="67" spans="1:11" ht="13.5" thickBot="1">
      <c r="B67" s="10" t="s">
        <v>599</v>
      </c>
      <c r="K67" s="366" t="e">
        <f>I48+I54+I65</f>
        <v>#DIV/0!</v>
      </c>
    </row>
    <row r="68" spans="1:11" ht="5.0999999999999996" customHeight="1" thickTop="1" thickBot="1">
      <c r="A68" s="9"/>
      <c r="B68" s="12"/>
      <c r="C68" s="12"/>
      <c r="D68" s="12"/>
      <c r="E68" s="12"/>
      <c r="F68" s="12"/>
      <c r="G68" s="12"/>
      <c r="H68" s="12"/>
      <c r="I68" s="12"/>
      <c r="J68" s="12"/>
      <c r="K68" s="9"/>
    </row>
    <row r="69" spans="1:11" ht="13.5" thickTop="1">
      <c r="B69" s="10"/>
      <c r="C69" s="10"/>
      <c r="K69" s="369" t="s">
        <v>6</v>
      </c>
    </row>
  </sheetData>
  <sheetProtection algorithmName="SHA-512" hashValue="IDRdMQf5F/wI/8FdigUV5l5aEvjGnjpf/tCSWfIu+6ZX7BaphSTHQGY/2k40DEvJvsS8LxLx6dFLxRsuBQN4/w==" saltValue="Rb4KlwePsQF2L/E41FJIZQ==" spinCount="100000" sheet="1" selectLockedCells="1"/>
  <protectedRanges>
    <protectedRange sqref="B7:K12 E16:F18 B23:K25 B33:K36 B43:G45 I43:K45 F63:F64 D58" name="Range1"/>
  </protectedRanges>
  <mergeCells count="52">
    <mergeCell ref="D46:E46"/>
    <mergeCell ref="B43:C43"/>
    <mergeCell ref="B44:C44"/>
    <mergeCell ref="B45:C45"/>
    <mergeCell ref="I45:J45"/>
    <mergeCell ref="F43:G43"/>
    <mergeCell ref="F44:G44"/>
    <mergeCell ref="F45:G45"/>
    <mergeCell ref="D45:E45"/>
    <mergeCell ref="I43:J43"/>
    <mergeCell ref="I44:J44"/>
    <mergeCell ref="D43:E43"/>
    <mergeCell ref="D44:E44"/>
    <mergeCell ref="I42:J42"/>
    <mergeCell ref="E35:G35"/>
    <mergeCell ref="B41:C41"/>
    <mergeCell ref="B42:C42"/>
    <mergeCell ref="I41:J41"/>
    <mergeCell ref="F41:G41"/>
    <mergeCell ref="F42:G42"/>
    <mergeCell ref="D42:E42"/>
    <mergeCell ref="E36:G36"/>
    <mergeCell ref="B39:G39"/>
    <mergeCell ref="E33:G33"/>
    <mergeCell ref="E34:G34"/>
    <mergeCell ref="H21:I21"/>
    <mergeCell ref="E23:G23"/>
    <mergeCell ref="E24:G24"/>
    <mergeCell ref="E25:G25"/>
    <mergeCell ref="H23:I23"/>
    <mergeCell ref="H24:I24"/>
    <mergeCell ref="H25:I25"/>
    <mergeCell ref="H22:I22"/>
    <mergeCell ref="E31:G31"/>
    <mergeCell ref="E32:G32"/>
    <mergeCell ref="E21:G21"/>
    <mergeCell ref="E22:G22"/>
    <mergeCell ref="B4:K4"/>
    <mergeCell ref="C6:D6"/>
    <mergeCell ref="E6:I6"/>
    <mergeCell ref="C7:D7"/>
    <mergeCell ref="E7:I7"/>
    <mergeCell ref="C8:D8"/>
    <mergeCell ref="C9:D9"/>
    <mergeCell ref="C10:D10"/>
    <mergeCell ref="C11:D11"/>
    <mergeCell ref="C12:D12"/>
    <mergeCell ref="E8:I8"/>
    <mergeCell ref="E9:I9"/>
    <mergeCell ref="E10:I10"/>
    <mergeCell ref="E11:I11"/>
    <mergeCell ref="E12:I12"/>
  </mergeCells>
  <phoneticPr fontId="14" type="noConversion"/>
  <printOptions horizontalCentered="1" verticalCentered="1"/>
  <pageMargins left="0.2" right="0.2" top="0.5" bottom="0.25" header="0.33" footer="0.25"/>
  <pageSetup scale="88"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M60"/>
  <sheetViews>
    <sheetView view="pageBreakPreview" zoomScaleNormal="100" zoomScaleSheetLayoutView="100" workbookViewId="0">
      <selection activeCell="L16" sqref="L16"/>
    </sheetView>
  </sheetViews>
  <sheetFormatPr defaultColWidth="9.140625" defaultRowHeight="12.75"/>
  <cols>
    <col min="1" max="1" width="3.42578125" style="8" customWidth="1"/>
    <col min="2" max="2" width="3.140625" style="8" customWidth="1"/>
    <col min="3" max="3" width="6" style="8" customWidth="1"/>
    <col min="4" max="4" width="10.42578125" style="8" customWidth="1"/>
    <col min="5" max="5" width="15.42578125" style="8" customWidth="1"/>
    <col min="6" max="6" width="1.5703125" style="8" customWidth="1"/>
    <col min="7" max="8" width="14.5703125" style="8" customWidth="1"/>
    <col min="9" max="9" width="15.85546875" style="8" bestFit="1" customWidth="1"/>
    <col min="10" max="11" width="14.5703125" style="8" customWidth="1"/>
    <col min="12" max="12" width="15.7109375" style="8" customWidth="1"/>
    <col min="13" max="16384" width="9.140625" style="8"/>
  </cols>
  <sheetData>
    <row r="1" spans="1:13" ht="6.75" customHeight="1" thickTop="1">
      <c r="A1" s="888"/>
      <c r="B1" s="888"/>
      <c r="C1" s="888"/>
      <c r="D1" s="888"/>
      <c r="E1" s="888"/>
      <c r="F1" s="888"/>
      <c r="G1" s="888"/>
      <c r="H1" s="888"/>
      <c r="I1" s="888"/>
      <c r="J1" s="888"/>
      <c r="K1" s="888"/>
      <c r="L1" s="888"/>
    </row>
    <row r="2" spans="1:13" ht="13.5" thickBot="1">
      <c r="A2" s="889">
        <v>24</v>
      </c>
      <c r="B2" s="890" t="s">
        <v>229</v>
      </c>
      <c r="C2" s="875"/>
      <c r="D2" s="875"/>
      <c r="E2" s="852" t="s">
        <v>678</v>
      </c>
      <c r="F2" s="852"/>
      <c r="G2" s="852"/>
      <c r="H2" s="852"/>
      <c r="I2" s="853"/>
      <c r="J2" s="875"/>
      <c r="K2" s="875"/>
      <c r="L2" s="875"/>
    </row>
    <row r="3" spans="1:13" ht="13.5" thickBot="1">
      <c r="A3" s="875"/>
      <c r="B3" s="891"/>
      <c r="C3" s="891"/>
      <c r="D3" s="891"/>
      <c r="E3" s="891"/>
      <c r="F3" s="891"/>
      <c r="G3" s="892" t="s">
        <v>104</v>
      </c>
      <c r="H3" s="1301" t="s">
        <v>105</v>
      </c>
      <c r="I3" s="1302"/>
      <c r="J3" s="893" t="s">
        <v>106</v>
      </c>
      <c r="K3" s="894" t="s">
        <v>107</v>
      </c>
      <c r="L3" s="895" t="s">
        <v>108</v>
      </c>
    </row>
    <row r="4" spans="1:13">
      <c r="A4" s="875"/>
      <c r="B4" s="896"/>
      <c r="C4" s="897"/>
      <c r="D4" s="897"/>
      <c r="E4" s="897"/>
      <c r="F4" s="897"/>
      <c r="G4" s="898" t="s">
        <v>45</v>
      </c>
      <c r="H4" s="1303" t="s">
        <v>674</v>
      </c>
      <c r="I4" s="1304"/>
      <c r="J4" s="898" t="s">
        <v>953</v>
      </c>
      <c r="K4" s="371" t="s">
        <v>1140</v>
      </c>
      <c r="L4" s="371" t="s">
        <v>373</v>
      </c>
    </row>
    <row r="5" spans="1:13" ht="13.5" thickBot="1">
      <c r="A5" s="875"/>
      <c r="B5" s="899" t="s">
        <v>230</v>
      </c>
      <c r="C5" s="900"/>
      <c r="D5" s="900"/>
      <c r="E5" s="900"/>
      <c r="F5" s="900"/>
      <c r="G5" s="901" t="s">
        <v>673</v>
      </c>
      <c r="H5" s="902" t="s">
        <v>961</v>
      </c>
      <c r="I5" s="903" t="s">
        <v>960</v>
      </c>
      <c r="J5" s="901" t="s">
        <v>675</v>
      </c>
      <c r="K5" s="373" t="s">
        <v>1141</v>
      </c>
      <c r="L5" s="373" t="s">
        <v>1142</v>
      </c>
    </row>
    <row r="6" spans="1:13" ht="13.5" thickTop="1">
      <c r="A6" s="875"/>
      <c r="B6" s="904" t="s">
        <v>281</v>
      </c>
      <c r="C6" s="905" t="s">
        <v>659</v>
      </c>
      <c r="D6" s="875"/>
      <c r="E6" s="875"/>
      <c r="F6" s="875"/>
      <c r="G6" s="906"/>
      <c r="H6" s="907"/>
      <c r="I6" s="907"/>
      <c r="J6" s="907"/>
      <c r="K6" s="907"/>
      <c r="L6" s="907"/>
    </row>
    <row r="7" spans="1:13">
      <c r="A7" s="875"/>
      <c r="B7" s="908">
        <v>1</v>
      </c>
      <c r="C7" s="853" t="s">
        <v>491</v>
      </c>
      <c r="D7" s="875"/>
      <c r="E7" s="875"/>
      <c r="F7" s="875"/>
      <c r="G7" s="796">
        <f>SUM(K7:L7)</f>
        <v>0</v>
      </c>
      <c r="H7" s="909"/>
      <c r="I7" s="909"/>
      <c r="J7" s="909"/>
      <c r="K7" s="70">
        <v>0</v>
      </c>
      <c r="L7" s="70">
        <v>0</v>
      </c>
    </row>
    <row r="8" spans="1:13" ht="15" customHeight="1">
      <c r="A8" s="875"/>
      <c r="B8" s="908">
        <v>2</v>
      </c>
      <c r="C8" s="853" t="s">
        <v>483</v>
      </c>
      <c r="D8" s="875"/>
      <c r="E8" s="875"/>
      <c r="F8" s="875"/>
      <c r="G8" s="796">
        <f>SUM(K8:L8)</f>
        <v>0</v>
      </c>
      <c r="H8" s="910"/>
      <c r="I8" s="910"/>
      <c r="J8" s="909"/>
      <c r="K8" s="44"/>
      <c r="L8" s="803"/>
    </row>
    <row r="9" spans="1:13" ht="15" customHeight="1">
      <c r="A9" s="875"/>
      <c r="B9" s="908">
        <v>3</v>
      </c>
      <c r="C9" s="853" t="s">
        <v>231</v>
      </c>
      <c r="D9" s="853"/>
      <c r="E9" s="853"/>
      <c r="F9" s="853"/>
      <c r="G9" s="796">
        <f>H9+SUM(K9:L9)</f>
        <v>0</v>
      </c>
      <c r="H9" s="682"/>
      <c r="I9" s="910"/>
      <c r="J9" s="909"/>
      <c r="K9" s="44"/>
      <c r="L9" s="44"/>
    </row>
    <row r="10" spans="1:13" ht="15" customHeight="1">
      <c r="A10" s="875"/>
      <c r="B10" s="908">
        <v>4</v>
      </c>
      <c r="C10" s="853" t="s">
        <v>484</v>
      </c>
      <c r="D10" s="853"/>
      <c r="E10" s="853"/>
      <c r="F10" s="853"/>
      <c r="G10" s="796">
        <f>H10+SUM(K10:L10)</f>
        <v>0</v>
      </c>
      <c r="H10" s="682"/>
      <c r="I10" s="910"/>
      <c r="J10" s="909"/>
      <c r="K10" s="44"/>
      <c r="L10" s="44"/>
    </row>
    <row r="11" spans="1:13" ht="15" customHeight="1" thickBot="1">
      <c r="A11" s="875"/>
      <c r="B11" s="908">
        <v>5</v>
      </c>
      <c r="C11" s="853" t="s">
        <v>147</v>
      </c>
      <c r="D11" s="1021"/>
      <c r="E11" s="1105"/>
      <c r="F11" s="853"/>
      <c r="G11" s="796">
        <f>H11+I11+SUM(K11:L11)</f>
        <v>0</v>
      </c>
      <c r="H11" s="44"/>
      <c r="I11" s="44"/>
      <c r="J11" s="909"/>
      <c r="K11" s="44"/>
      <c r="L11" s="44"/>
    </row>
    <row r="12" spans="1:13" ht="15" customHeight="1" thickBot="1">
      <c r="A12" s="875"/>
      <c r="B12" s="911"/>
      <c r="C12" s="853"/>
      <c r="D12" s="875"/>
      <c r="E12" s="870" t="s">
        <v>232</v>
      </c>
      <c r="F12" s="853"/>
      <c r="G12" s="377">
        <f>SUM(G7:G11)</f>
        <v>0</v>
      </c>
      <c r="H12" s="912">
        <f>SUM(H9:H11)</f>
        <v>0</v>
      </c>
      <c r="I12" s="912">
        <f>SUM(I11)</f>
        <v>0</v>
      </c>
      <c r="J12" s="909"/>
      <c r="K12" s="912">
        <f>SUM(K7:K11)</f>
        <v>0</v>
      </c>
      <c r="L12" s="912">
        <f>SUM(L7:L11)</f>
        <v>0</v>
      </c>
    </row>
    <row r="13" spans="1:13" ht="6.75" customHeight="1">
      <c r="A13" s="875"/>
      <c r="B13" s="911"/>
      <c r="C13" s="853"/>
      <c r="D13" s="853"/>
      <c r="E13" s="853"/>
      <c r="F13" s="853"/>
      <c r="G13" s="378"/>
      <c r="H13" s="907"/>
      <c r="I13" s="907"/>
      <c r="J13" s="907"/>
      <c r="K13" s="907"/>
      <c r="L13" s="907"/>
    </row>
    <row r="14" spans="1:13">
      <c r="A14" s="875"/>
      <c r="B14" s="911" t="s">
        <v>282</v>
      </c>
      <c r="C14" s="850" t="s">
        <v>233</v>
      </c>
      <c r="D14" s="853"/>
      <c r="E14" s="853"/>
      <c r="F14" s="853"/>
      <c r="G14" s="913"/>
      <c r="H14" s="907"/>
      <c r="I14" s="907"/>
      <c r="J14" s="907"/>
      <c r="K14" s="907"/>
      <c r="L14" s="907"/>
    </row>
    <row r="15" spans="1:13">
      <c r="A15" s="875"/>
      <c r="B15" s="908">
        <v>1</v>
      </c>
      <c r="C15" s="853" t="s">
        <v>287</v>
      </c>
      <c r="D15" s="853"/>
      <c r="E15" s="853"/>
      <c r="F15" s="853"/>
      <c r="G15" s="796">
        <f>SUM(H15:L15)</f>
        <v>0</v>
      </c>
      <c r="H15" s="70">
        <v>0</v>
      </c>
      <c r="I15" s="70">
        <v>0</v>
      </c>
      <c r="J15" s="70">
        <v>0</v>
      </c>
      <c r="K15" s="70">
        <v>0</v>
      </c>
      <c r="L15" s="70">
        <v>0</v>
      </c>
    </row>
    <row r="16" spans="1:13" ht="15">
      <c r="A16" s="875"/>
      <c r="B16" s="914">
        <v>2</v>
      </c>
      <c r="C16" s="848" t="s">
        <v>885</v>
      </c>
      <c r="D16" s="853"/>
      <c r="E16" s="853"/>
      <c r="F16" s="853"/>
      <c r="G16" s="796">
        <f>SUM(J16:L16)</f>
        <v>0</v>
      </c>
      <c r="H16" s="910"/>
      <c r="I16" s="910"/>
      <c r="J16" s="70"/>
      <c r="K16" s="70"/>
      <c r="L16" s="70"/>
      <c r="M16" s="520"/>
    </row>
    <row r="17" spans="1:12" ht="15" customHeight="1">
      <c r="A17" s="875"/>
      <c r="B17" s="908">
        <v>3</v>
      </c>
      <c r="C17" s="853" t="s">
        <v>234</v>
      </c>
      <c r="D17" s="853"/>
      <c r="E17" s="853"/>
      <c r="F17" s="853"/>
      <c r="G17" s="796">
        <f>SUM(K17:L17)</f>
        <v>0</v>
      </c>
      <c r="H17" s="910"/>
      <c r="I17" s="910"/>
      <c r="J17" s="910"/>
      <c r="K17" s="44"/>
      <c r="L17" s="44"/>
    </row>
    <row r="18" spans="1:12" ht="15" customHeight="1">
      <c r="A18" s="875"/>
      <c r="B18" s="908">
        <v>4</v>
      </c>
      <c r="C18" s="853" t="s">
        <v>344</v>
      </c>
      <c r="D18" s="853"/>
      <c r="E18" s="853"/>
      <c r="F18" s="853"/>
      <c r="G18" s="796">
        <f>SUM(H18:L18)</f>
        <v>0</v>
      </c>
      <c r="H18" s="44"/>
      <c r="I18" s="44"/>
      <c r="J18" s="44"/>
      <c r="K18" s="44"/>
      <c r="L18" s="44"/>
    </row>
    <row r="19" spans="1:12" ht="15" customHeight="1" thickBot="1">
      <c r="A19" s="875"/>
      <c r="B19" s="908">
        <v>5</v>
      </c>
      <c r="C19" s="853" t="s">
        <v>394</v>
      </c>
      <c r="D19" s="1021"/>
      <c r="E19" s="1105"/>
      <c r="F19" s="853"/>
      <c r="G19" s="796">
        <f>SUM(H19:L19)</f>
        <v>0</v>
      </c>
      <c r="H19" s="44"/>
      <c r="I19" s="44"/>
      <c r="J19" s="44"/>
      <c r="K19" s="44"/>
      <c r="L19" s="44"/>
    </row>
    <row r="20" spans="1:12" ht="15" customHeight="1" thickBot="1">
      <c r="A20" s="875"/>
      <c r="B20" s="911"/>
      <c r="C20" s="853"/>
      <c r="D20" s="875"/>
      <c r="E20" s="870" t="s">
        <v>232</v>
      </c>
      <c r="F20" s="853"/>
      <c r="G20" s="377">
        <f>SUM(G15:G19)</f>
        <v>0</v>
      </c>
      <c r="H20" s="912">
        <f>H15+H18+H19</f>
        <v>0</v>
      </c>
      <c r="I20" s="912">
        <f>I15+I18+I19</f>
        <v>0</v>
      </c>
      <c r="J20" s="912">
        <f>J15+J16+J18+J19</f>
        <v>0</v>
      </c>
      <c r="K20" s="912">
        <f>SUM(K15:K19)</f>
        <v>0</v>
      </c>
      <c r="L20" s="912">
        <f>SUM(L15:L19)</f>
        <v>0</v>
      </c>
    </row>
    <row r="21" spans="1:12" ht="6.75" customHeight="1">
      <c r="A21" s="875"/>
      <c r="B21" s="911"/>
      <c r="C21" s="853"/>
      <c r="D21" s="853"/>
      <c r="E21" s="853"/>
      <c r="F21" s="853"/>
      <c r="G21" s="378"/>
      <c r="H21" s="907"/>
      <c r="I21" s="907"/>
      <c r="J21" s="907"/>
      <c r="K21" s="907"/>
      <c r="L21" s="907"/>
    </row>
    <row r="22" spans="1:12">
      <c r="A22" s="875"/>
      <c r="B22" s="915" t="s">
        <v>284</v>
      </c>
      <c r="C22" s="850" t="s">
        <v>667</v>
      </c>
      <c r="D22" s="853"/>
      <c r="E22" s="853"/>
      <c r="F22" s="853"/>
      <c r="G22" s="378"/>
      <c r="H22" s="907"/>
      <c r="I22" s="907"/>
      <c r="J22" s="907"/>
      <c r="K22" s="907"/>
      <c r="L22" s="907"/>
    </row>
    <row r="23" spans="1:12" ht="13.5">
      <c r="A23" s="875"/>
      <c r="B23" s="916"/>
      <c r="C23" s="917" t="s">
        <v>1021</v>
      </c>
      <c r="D23" s="853"/>
      <c r="E23" s="853"/>
      <c r="F23" s="853"/>
      <c r="G23" s="913"/>
      <c r="H23" s="907"/>
      <c r="I23" s="907"/>
      <c r="J23" s="907"/>
      <c r="K23" s="907"/>
      <c r="L23" s="907"/>
    </row>
    <row r="24" spans="1:12" ht="13.5">
      <c r="A24" s="875"/>
      <c r="B24" s="916"/>
      <c r="C24" s="917" t="s">
        <v>1022</v>
      </c>
      <c r="D24" s="853"/>
      <c r="E24" s="853"/>
      <c r="F24" s="853"/>
      <c r="G24" s="913"/>
      <c r="H24" s="907"/>
      <c r="I24" s="907"/>
      <c r="J24" s="907"/>
      <c r="K24" s="907"/>
      <c r="L24" s="907"/>
    </row>
    <row r="25" spans="1:12">
      <c r="A25" s="875"/>
      <c r="B25" s="908">
        <v>1</v>
      </c>
      <c r="C25" s="853" t="s">
        <v>288</v>
      </c>
      <c r="D25" s="853"/>
      <c r="E25" s="853"/>
      <c r="F25" s="853"/>
      <c r="G25" s="796">
        <f>SUM(H25:L25)</f>
        <v>0</v>
      </c>
      <c r="H25" s="70">
        <v>0</v>
      </c>
      <c r="I25" s="70">
        <v>0</v>
      </c>
      <c r="J25" s="70">
        <v>0</v>
      </c>
      <c r="K25" s="70">
        <v>0</v>
      </c>
      <c r="L25" s="70">
        <v>0</v>
      </c>
    </row>
    <row r="26" spans="1:12" ht="15" customHeight="1">
      <c r="A26" s="875"/>
      <c r="B26" s="908">
        <v>2</v>
      </c>
      <c r="C26" s="853" t="s">
        <v>20</v>
      </c>
      <c r="D26" s="853"/>
      <c r="E26" s="853"/>
      <c r="F26" s="853"/>
      <c r="G26" s="796">
        <f t="shared" ref="G26:G31" si="0">SUM(H26:L26)</f>
        <v>0</v>
      </c>
      <c r="H26" s="44"/>
      <c r="I26" s="682"/>
      <c r="J26" s="44"/>
      <c r="K26" s="44"/>
      <c r="L26" s="44"/>
    </row>
    <row r="27" spans="1:12" ht="15" customHeight="1">
      <c r="A27" s="875"/>
      <c r="B27" s="908">
        <v>3</v>
      </c>
      <c r="C27" s="853" t="s">
        <v>289</v>
      </c>
      <c r="D27" s="853"/>
      <c r="E27" s="853"/>
      <c r="F27" s="853"/>
      <c r="G27" s="796">
        <f t="shared" si="0"/>
        <v>0</v>
      </c>
      <c r="H27" s="44"/>
      <c r="I27" s="682"/>
      <c r="J27" s="44"/>
      <c r="K27" s="44"/>
      <c r="L27" s="44"/>
    </row>
    <row r="28" spans="1:12" ht="15" customHeight="1">
      <c r="A28" s="875"/>
      <c r="B28" s="908">
        <v>4</v>
      </c>
      <c r="C28" s="848" t="s">
        <v>943</v>
      </c>
      <c r="D28" s="853"/>
      <c r="E28" s="853"/>
      <c r="F28" s="853"/>
      <c r="G28" s="796">
        <f t="shared" si="0"/>
        <v>0</v>
      </c>
      <c r="H28" s="44"/>
      <c r="I28" s="682"/>
      <c r="J28" s="44"/>
      <c r="K28" s="44"/>
      <c r="L28" s="44"/>
    </row>
    <row r="29" spans="1:12" ht="15" customHeight="1">
      <c r="A29" s="875"/>
      <c r="B29" s="908">
        <v>5</v>
      </c>
      <c r="C29" s="848" t="s">
        <v>941</v>
      </c>
      <c r="D29" s="853"/>
      <c r="E29" s="853"/>
      <c r="F29" s="853"/>
      <c r="G29" s="796">
        <f t="shared" si="0"/>
        <v>0</v>
      </c>
      <c r="H29" s="44"/>
      <c r="I29" s="682"/>
      <c r="J29" s="44"/>
      <c r="K29" s="44"/>
      <c r="L29" s="44"/>
    </row>
    <row r="30" spans="1:12" ht="15" customHeight="1">
      <c r="A30" s="875"/>
      <c r="B30" s="908">
        <v>6</v>
      </c>
      <c r="C30" s="848" t="s">
        <v>942</v>
      </c>
      <c r="D30" s="853"/>
      <c r="E30" s="853"/>
      <c r="F30" s="853"/>
      <c r="G30" s="796">
        <f t="shared" si="0"/>
        <v>0</v>
      </c>
      <c r="H30" s="44"/>
      <c r="I30" s="682"/>
      <c r="J30" s="44"/>
      <c r="K30" s="44"/>
      <c r="L30" s="44"/>
    </row>
    <row r="31" spans="1:12" ht="15" customHeight="1" thickBot="1">
      <c r="A31" s="875"/>
      <c r="B31" s="908">
        <v>7</v>
      </c>
      <c r="C31" s="853" t="s">
        <v>290</v>
      </c>
      <c r="D31" s="853"/>
      <c r="E31" s="853"/>
      <c r="F31" s="853"/>
      <c r="G31" s="796">
        <f t="shared" si="0"/>
        <v>0</v>
      </c>
      <c r="H31" s="44"/>
      <c r="I31" s="682"/>
      <c r="J31" s="44"/>
      <c r="K31" s="44"/>
      <c r="L31" s="44"/>
    </row>
    <row r="32" spans="1:12" ht="15" customHeight="1" thickBot="1">
      <c r="A32" s="875"/>
      <c r="B32" s="911"/>
      <c r="C32" s="853"/>
      <c r="D32" s="875"/>
      <c r="E32" s="870" t="s">
        <v>232</v>
      </c>
      <c r="F32" s="853"/>
      <c r="G32" s="377">
        <f t="shared" ref="G32:L32" si="1">SUM(G25:G31)</f>
        <v>0</v>
      </c>
      <c r="H32" s="912">
        <f t="shared" si="1"/>
        <v>0</v>
      </c>
      <c r="I32" s="912">
        <f t="shared" si="1"/>
        <v>0</v>
      </c>
      <c r="J32" s="912">
        <f t="shared" si="1"/>
        <v>0</v>
      </c>
      <c r="K32" s="912">
        <f t="shared" si="1"/>
        <v>0</v>
      </c>
      <c r="L32" s="912">
        <f t="shared" si="1"/>
        <v>0</v>
      </c>
    </row>
    <row r="33" spans="1:12" ht="6.75" customHeight="1">
      <c r="A33" s="875"/>
      <c r="B33" s="911"/>
      <c r="C33" s="853"/>
      <c r="D33" s="853"/>
      <c r="E33" s="853"/>
      <c r="F33" s="853"/>
      <c r="G33" s="378"/>
      <c r="H33" s="907"/>
      <c r="I33" s="907"/>
      <c r="J33" s="907"/>
      <c r="K33" s="907"/>
      <c r="L33" s="907"/>
    </row>
    <row r="34" spans="1:12">
      <c r="A34" s="875"/>
      <c r="B34" s="915" t="s">
        <v>285</v>
      </c>
      <c r="C34" s="850" t="s">
        <v>291</v>
      </c>
      <c r="D34" s="853"/>
      <c r="E34" s="853"/>
      <c r="F34" s="853"/>
      <c r="G34" s="378"/>
      <c r="H34" s="907"/>
      <c r="I34" s="907"/>
      <c r="J34" s="907"/>
      <c r="K34" s="907"/>
      <c r="L34" s="907"/>
    </row>
    <row r="35" spans="1:12">
      <c r="A35" s="875"/>
      <c r="B35" s="908">
        <v>1</v>
      </c>
      <c r="C35" s="853" t="s">
        <v>235</v>
      </c>
      <c r="D35" s="853"/>
      <c r="E35" s="853"/>
      <c r="F35" s="853"/>
      <c r="G35" s="796">
        <f t="shared" ref="G35:G41" si="2">SUM(H35:L35)</f>
        <v>0</v>
      </c>
      <c r="H35" s="70">
        <v>0</v>
      </c>
      <c r="I35" s="70">
        <v>0</v>
      </c>
      <c r="J35" s="70">
        <v>0</v>
      </c>
      <c r="K35" s="70">
        <v>0</v>
      </c>
      <c r="L35" s="70">
        <v>0</v>
      </c>
    </row>
    <row r="36" spans="1:12" ht="15" customHeight="1">
      <c r="A36" s="875"/>
      <c r="B36" s="908">
        <v>2</v>
      </c>
      <c r="C36" s="853" t="s">
        <v>236</v>
      </c>
      <c r="D36" s="853"/>
      <c r="E36" s="853"/>
      <c r="F36" s="853"/>
      <c r="G36" s="796">
        <f t="shared" si="2"/>
        <v>0</v>
      </c>
      <c r="H36" s="44"/>
      <c r="I36" s="682"/>
      <c r="J36" s="44"/>
      <c r="K36" s="44"/>
      <c r="L36" s="44"/>
    </row>
    <row r="37" spans="1:12" ht="15" customHeight="1">
      <c r="A37" s="875"/>
      <c r="B37" s="908">
        <v>3</v>
      </c>
      <c r="C37" s="853" t="s">
        <v>522</v>
      </c>
      <c r="D37" s="853"/>
      <c r="E37" s="853"/>
      <c r="F37" s="853"/>
      <c r="G37" s="796">
        <f t="shared" si="2"/>
        <v>0</v>
      </c>
      <c r="H37" s="44"/>
      <c r="I37" s="682"/>
      <c r="J37" s="44"/>
      <c r="K37" s="44"/>
      <c r="L37" s="44"/>
    </row>
    <row r="38" spans="1:12" ht="15" customHeight="1">
      <c r="A38" s="875"/>
      <c r="B38" s="908">
        <v>4</v>
      </c>
      <c r="C38" s="848" t="s">
        <v>649</v>
      </c>
      <c r="D38" s="853"/>
      <c r="E38" s="853"/>
      <c r="F38" s="853"/>
      <c r="G38" s="796">
        <f t="shared" si="2"/>
        <v>0</v>
      </c>
      <c r="H38" s="44"/>
      <c r="I38" s="682"/>
      <c r="J38" s="44"/>
      <c r="K38" s="44"/>
      <c r="L38" s="44"/>
    </row>
    <row r="39" spans="1:12" ht="15" customHeight="1">
      <c r="A39" s="875"/>
      <c r="B39" s="908">
        <v>5</v>
      </c>
      <c r="C39" s="848" t="s">
        <v>884</v>
      </c>
      <c r="D39" s="853"/>
      <c r="E39" s="853"/>
      <c r="F39" s="853"/>
      <c r="G39" s="796">
        <f t="shared" si="2"/>
        <v>0</v>
      </c>
      <c r="H39" s="44"/>
      <c r="I39" s="682"/>
      <c r="J39" s="44"/>
      <c r="K39" s="44"/>
      <c r="L39" s="44"/>
    </row>
    <row r="40" spans="1:12" ht="15" customHeight="1">
      <c r="A40" s="875"/>
      <c r="B40" s="908">
        <v>6</v>
      </c>
      <c r="C40" s="853" t="s">
        <v>394</v>
      </c>
      <c r="D40" s="1021"/>
      <c r="E40" s="1105"/>
      <c r="F40" s="853"/>
      <c r="G40" s="796">
        <f>SUM(H40:L40)</f>
        <v>0</v>
      </c>
      <c r="H40" s="44"/>
      <c r="I40" s="682"/>
      <c r="J40" s="44"/>
      <c r="K40" s="44"/>
      <c r="L40" s="44"/>
    </row>
    <row r="41" spans="1:12" ht="15" customHeight="1" thickBot="1">
      <c r="A41" s="875"/>
      <c r="B41" s="914"/>
      <c r="C41" s="853"/>
      <c r="D41" s="1021"/>
      <c r="E41" s="1105"/>
      <c r="F41" s="853"/>
      <c r="G41" s="796">
        <f t="shared" si="2"/>
        <v>0</v>
      </c>
      <c r="H41" s="212"/>
      <c r="I41" s="683"/>
      <c r="J41" s="212"/>
      <c r="K41" s="212"/>
      <c r="L41" s="212"/>
    </row>
    <row r="42" spans="1:12" ht="15" customHeight="1" thickBot="1">
      <c r="A42" s="875"/>
      <c r="B42" s="911"/>
      <c r="C42" s="853"/>
      <c r="D42" s="875"/>
      <c r="E42" s="870" t="s">
        <v>232</v>
      </c>
      <c r="F42" s="853"/>
      <c r="G42" s="377">
        <f t="shared" ref="G42:L42" si="3">SUM(G35:G41)</f>
        <v>0</v>
      </c>
      <c r="H42" s="377">
        <f t="shared" si="3"/>
        <v>0</v>
      </c>
      <c r="I42" s="377">
        <f t="shared" si="3"/>
        <v>0</v>
      </c>
      <c r="J42" s="377">
        <f t="shared" si="3"/>
        <v>0</v>
      </c>
      <c r="K42" s="377">
        <f t="shared" si="3"/>
        <v>0</v>
      </c>
      <c r="L42" s="377">
        <f t="shared" si="3"/>
        <v>0</v>
      </c>
    </row>
    <row r="43" spans="1:12" ht="6.75" customHeight="1">
      <c r="A43" s="875"/>
      <c r="B43" s="911"/>
      <c r="C43" s="853"/>
      <c r="D43" s="853"/>
      <c r="E43" s="853"/>
      <c r="F43" s="853"/>
      <c r="G43" s="378"/>
      <c r="H43" s="907"/>
      <c r="I43" s="907"/>
      <c r="J43" s="907"/>
      <c r="K43" s="907"/>
      <c r="L43" s="907"/>
    </row>
    <row r="44" spans="1:12">
      <c r="A44" s="875"/>
      <c r="B44" s="915" t="s">
        <v>315</v>
      </c>
      <c r="C44" s="850" t="s">
        <v>260</v>
      </c>
      <c r="D44" s="853"/>
      <c r="E44" s="853"/>
      <c r="F44" s="853"/>
      <c r="G44" s="378"/>
      <c r="H44" s="907"/>
      <c r="I44" s="907"/>
      <c r="J44" s="907"/>
      <c r="K44" s="907"/>
      <c r="L44" s="907"/>
    </row>
    <row r="45" spans="1:12">
      <c r="A45" s="875"/>
      <c r="B45" s="908">
        <v>1</v>
      </c>
      <c r="C45" s="853" t="s">
        <v>523</v>
      </c>
      <c r="D45" s="853"/>
      <c r="E45" s="853"/>
      <c r="F45" s="853"/>
      <c r="G45" s="796">
        <f t="shared" ref="G45:G56" si="4">SUM(H45:L45)</f>
        <v>0</v>
      </c>
      <c r="H45" s="70">
        <v>0</v>
      </c>
      <c r="I45" s="70">
        <v>0</v>
      </c>
      <c r="J45" s="70">
        <v>0</v>
      </c>
      <c r="K45" s="70">
        <v>0</v>
      </c>
      <c r="L45" s="70">
        <v>0</v>
      </c>
    </row>
    <row r="46" spans="1:12" ht="15" customHeight="1">
      <c r="A46" s="875"/>
      <c r="B46" s="908">
        <v>2</v>
      </c>
      <c r="C46" s="848" t="s">
        <v>435</v>
      </c>
      <c r="D46" s="853"/>
      <c r="E46" s="853"/>
      <c r="F46" s="853"/>
      <c r="G46" s="796">
        <f t="shared" si="4"/>
        <v>0</v>
      </c>
      <c r="H46" s="44"/>
      <c r="I46" s="682"/>
      <c r="J46" s="44"/>
      <c r="K46" s="44"/>
      <c r="L46" s="44"/>
    </row>
    <row r="47" spans="1:12" ht="15" customHeight="1">
      <c r="A47" s="875"/>
      <c r="B47" s="908">
        <v>3</v>
      </c>
      <c r="C47" s="853" t="s">
        <v>449</v>
      </c>
      <c r="D47" s="853"/>
      <c r="E47" s="853"/>
      <c r="F47" s="853"/>
      <c r="G47" s="796">
        <f t="shared" si="4"/>
        <v>0</v>
      </c>
      <c r="H47" s="44"/>
      <c r="I47" s="682"/>
      <c r="J47" s="44"/>
      <c r="K47" s="44"/>
      <c r="L47" s="44"/>
    </row>
    <row r="48" spans="1:12" ht="15" customHeight="1">
      <c r="A48" s="875"/>
      <c r="B48" s="908">
        <v>4</v>
      </c>
      <c r="C48" s="853" t="s">
        <v>241</v>
      </c>
      <c r="D48" s="853"/>
      <c r="E48" s="853"/>
      <c r="F48" s="853"/>
      <c r="G48" s="796">
        <f t="shared" si="4"/>
        <v>0</v>
      </c>
      <c r="H48" s="44"/>
      <c r="I48" s="682"/>
      <c r="J48" s="44"/>
      <c r="K48" s="44"/>
      <c r="L48" s="44"/>
    </row>
    <row r="49" spans="1:12" ht="15" customHeight="1">
      <c r="A49" s="875"/>
      <c r="B49" s="908">
        <v>5</v>
      </c>
      <c r="C49" s="853" t="s">
        <v>503</v>
      </c>
      <c r="D49" s="853"/>
      <c r="E49" s="853"/>
      <c r="F49" s="853"/>
      <c r="G49" s="796">
        <f t="shared" si="4"/>
        <v>0</v>
      </c>
      <c r="H49" s="44"/>
      <c r="I49" s="682"/>
      <c r="J49" s="44"/>
      <c r="K49" s="44"/>
      <c r="L49" s="44"/>
    </row>
    <row r="50" spans="1:12" ht="15" customHeight="1">
      <c r="A50" s="875"/>
      <c r="B50" s="908">
        <v>6</v>
      </c>
      <c r="C50" s="853" t="s">
        <v>343</v>
      </c>
      <c r="D50" s="853"/>
      <c r="E50" s="853"/>
      <c r="F50" s="853"/>
      <c r="G50" s="796">
        <f t="shared" si="4"/>
        <v>0</v>
      </c>
      <c r="H50" s="44"/>
      <c r="I50" s="682"/>
      <c r="J50" s="44"/>
      <c r="K50" s="44"/>
      <c r="L50" s="44"/>
    </row>
    <row r="51" spans="1:12" ht="15" customHeight="1">
      <c r="A51" s="875"/>
      <c r="B51" s="908">
        <v>7</v>
      </c>
      <c r="C51" s="853" t="s">
        <v>294</v>
      </c>
      <c r="D51" s="853"/>
      <c r="E51" s="853"/>
      <c r="F51" s="853"/>
      <c r="G51" s="796">
        <f t="shared" si="4"/>
        <v>0</v>
      </c>
      <c r="H51" s="44"/>
      <c r="I51" s="682"/>
      <c r="J51" s="44"/>
      <c r="K51" s="44"/>
      <c r="L51" s="44"/>
    </row>
    <row r="52" spans="1:12" ht="15" customHeight="1">
      <c r="A52" s="875"/>
      <c r="B52" s="908">
        <v>8</v>
      </c>
      <c r="C52" s="853" t="s">
        <v>342</v>
      </c>
      <c r="D52" s="853"/>
      <c r="E52" s="853"/>
      <c r="F52" s="853"/>
      <c r="G52" s="796">
        <f t="shared" si="4"/>
        <v>0</v>
      </c>
      <c r="H52" s="44"/>
      <c r="I52" s="682"/>
      <c r="J52" s="44"/>
      <c r="K52" s="44"/>
      <c r="L52" s="44"/>
    </row>
    <row r="53" spans="1:12" ht="15" customHeight="1">
      <c r="A53" s="875"/>
      <c r="B53" s="908">
        <v>9</v>
      </c>
      <c r="C53" s="853" t="s">
        <v>295</v>
      </c>
      <c r="D53" s="853"/>
      <c r="E53" s="853"/>
      <c r="F53" s="853"/>
      <c r="G53" s="796">
        <f t="shared" si="4"/>
        <v>0</v>
      </c>
      <c r="H53" s="44"/>
      <c r="I53" s="682"/>
      <c r="J53" s="44"/>
      <c r="K53" s="44"/>
      <c r="L53" s="44"/>
    </row>
    <row r="54" spans="1:12" ht="15" customHeight="1">
      <c r="A54" s="875"/>
      <c r="B54" s="908">
        <v>10</v>
      </c>
      <c r="C54" s="853" t="s">
        <v>237</v>
      </c>
      <c r="D54" s="853"/>
      <c r="E54" s="853"/>
      <c r="F54" s="853"/>
      <c r="G54" s="796">
        <f t="shared" si="4"/>
        <v>0</v>
      </c>
      <c r="H54" s="44"/>
      <c r="I54" s="682"/>
      <c r="J54" s="44"/>
      <c r="K54" s="44"/>
      <c r="L54" s="44"/>
    </row>
    <row r="55" spans="1:12" ht="15" customHeight="1">
      <c r="A55" s="875"/>
      <c r="B55" s="908">
        <v>11</v>
      </c>
      <c r="C55" s="853" t="s">
        <v>427</v>
      </c>
      <c r="D55" s="853"/>
      <c r="E55" s="853"/>
      <c r="F55" s="853"/>
      <c r="G55" s="796">
        <f t="shared" si="4"/>
        <v>0</v>
      </c>
      <c r="H55" s="44"/>
      <c r="I55" s="682"/>
      <c r="J55" s="44"/>
      <c r="K55" s="44"/>
      <c r="L55" s="44"/>
    </row>
    <row r="56" spans="1:12" ht="15" customHeight="1" thickBot="1">
      <c r="A56" s="875"/>
      <c r="B56" s="914">
        <v>12</v>
      </c>
      <c r="C56" s="853" t="s">
        <v>394</v>
      </c>
      <c r="D56" s="1021"/>
      <c r="E56" s="1105"/>
      <c r="F56" s="853"/>
      <c r="G56" s="796">
        <f t="shared" si="4"/>
        <v>0</v>
      </c>
      <c r="H56" s="44"/>
      <c r="I56" s="682"/>
      <c r="J56" s="44"/>
      <c r="K56" s="44"/>
      <c r="L56" s="44"/>
    </row>
    <row r="57" spans="1:12" ht="15" customHeight="1" thickBot="1">
      <c r="A57" s="875"/>
      <c r="B57" s="918"/>
      <c r="C57" s="853"/>
      <c r="D57" s="875"/>
      <c r="E57" s="870" t="s">
        <v>232</v>
      </c>
      <c r="F57" s="853"/>
      <c r="G57" s="377">
        <f t="shared" ref="G57:L57" si="5">SUM(G45:G56)</f>
        <v>0</v>
      </c>
      <c r="H57" s="912">
        <f t="shared" si="5"/>
        <v>0</v>
      </c>
      <c r="I57" s="912">
        <f t="shared" si="5"/>
        <v>0</v>
      </c>
      <c r="J57" s="912">
        <f t="shared" si="5"/>
        <v>0</v>
      </c>
      <c r="K57" s="912">
        <f t="shared" si="5"/>
        <v>0</v>
      </c>
      <c r="L57" s="912">
        <f t="shared" si="5"/>
        <v>0</v>
      </c>
    </row>
    <row r="58" spans="1:12" ht="15" customHeight="1" thickBot="1">
      <c r="A58" s="875"/>
      <c r="B58" s="919" t="s">
        <v>238</v>
      </c>
      <c r="C58" s="891"/>
      <c r="D58" s="920"/>
      <c r="E58" s="920"/>
      <c r="F58" s="920"/>
      <c r="G58" s="921">
        <f>G12+G20+G32+G42+G57</f>
        <v>0</v>
      </c>
      <c r="H58" s="921">
        <f>H12+H20+H32+H42+H57</f>
        <v>0</v>
      </c>
      <c r="I58" s="921">
        <f>I12+I20+I32+I42+I57</f>
        <v>0</v>
      </c>
      <c r="J58" s="921">
        <f>J20+J32+J42+J57</f>
        <v>0</v>
      </c>
      <c r="K58" s="921">
        <f>K12+K20+K32+K42+K57</f>
        <v>0</v>
      </c>
      <c r="L58" s="921">
        <f>L12+L20+L32+L42+L57</f>
        <v>0</v>
      </c>
    </row>
    <row r="59" spans="1:12" ht="13.5" thickBot="1">
      <c r="A59" s="900"/>
      <c r="B59" s="900"/>
      <c r="C59" s="900"/>
      <c r="D59" s="900"/>
      <c r="E59" s="900"/>
      <c r="F59" s="900"/>
      <c r="G59" s="900"/>
      <c r="H59" s="900"/>
      <c r="I59" s="900"/>
      <c r="J59" s="900"/>
      <c r="K59" s="900"/>
      <c r="L59" s="900"/>
    </row>
    <row r="60" spans="1:12" ht="13.5" thickTop="1">
      <c r="A60" s="875"/>
      <c r="B60" s="875"/>
      <c r="C60" s="875"/>
      <c r="D60" s="875"/>
      <c r="E60" s="875"/>
      <c r="F60" s="875"/>
      <c r="G60" s="875"/>
      <c r="H60" s="875"/>
      <c r="I60" s="875"/>
      <c r="J60" s="875"/>
      <c r="K60" s="875"/>
      <c r="L60" s="922" t="s">
        <v>7</v>
      </c>
    </row>
  </sheetData>
  <sheetProtection algorithmName="SHA-512" hashValue="qgrjP6Gk0t2hm+w1cLevyNpk1KyOiHLP6/PDbReAP5rHRzH92VLwBs8/H+Omk3ILXOO5o8Kurs+i61eEKPygFg==" saltValue="P1E5NJ/tMbBzi5SegovzOw==" spinCount="100000" sheet="1" objects="1" scenarios="1" selectLockedCells="1"/>
  <protectedRanges>
    <protectedRange sqref="H9:H11 I11 H15:L15 J16:L16 K17:L17 H18:L19 D56:E56 D40:E41 D11:E11 D19:E19 K7:L11 H25:L31 H35:L41 H45:L56" name="Range1"/>
  </protectedRanges>
  <mergeCells count="7">
    <mergeCell ref="H3:I3"/>
    <mergeCell ref="H4:I4"/>
    <mergeCell ref="D56:E56"/>
    <mergeCell ref="D11:E11"/>
    <mergeCell ref="D19:E19"/>
    <mergeCell ref="D40:E40"/>
    <mergeCell ref="D41:E41"/>
  </mergeCells>
  <phoneticPr fontId="14" type="noConversion"/>
  <printOptions horizontalCentered="1" verticalCentered="1"/>
  <pageMargins left="0.25" right="0.25" top="0.25" bottom="0.25" header="0.22" footer="0.23"/>
  <pageSetup scale="80"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pageSetUpPr fitToPage="1"/>
  </sheetPr>
  <dimension ref="A1:L60"/>
  <sheetViews>
    <sheetView view="pageBreakPreview" zoomScaleNormal="100" zoomScaleSheetLayoutView="100" workbookViewId="0">
      <selection activeCell="L8" sqref="L8"/>
    </sheetView>
  </sheetViews>
  <sheetFormatPr defaultColWidth="8.85546875" defaultRowHeight="12.75"/>
  <cols>
    <col min="1" max="1" width="3.42578125" style="8" customWidth="1"/>
    <col min="2" max="2" width="3.5703125" customWidth="1"/>
    <col min="3" max="3" width="6.42578125" customWidth="1"/>
    <col min="4" max="4" width="10" customWidth="1"/>
    <col min="5" max="5" width="15.42578125" customWidth="1"/>
    <col min="6" max="6" width="1.5703125" customWidth="1"/>
    <col min="7" max="8" width="14.5703125" customWidth="1"/>
    <col min="9" max="9" width="15.85546875" bestFit="1" customWidth="1"/>
    <col min="10" max="11" width="14.5703125" customWidth="1"/>
    <col min="12" max="12" width="16.28515625" customWidth="1"/>
  </cols>
  <sheetData>
    <row r="1" spans="1:12" s="8" customFormat="1" ht="6" customHeight="1" thickTop="1">
      <c r="A1" s="20"/>
      <c r="B1" s="20"/>
      <c r="C1" s="20"/>
      <c r="D1" s="20"/>
      <c r="E1" s="20"/>
      <c r="F1" s="20"/>
      <c r="G1" s="20"/>
      <c r="H1" s="20"/>
      <c r="I1" s="20"/>
      <c r="J1" s="20"/>
      <c r="K1" s="20"/>
      <c r="L1" s="20"/>
    </row>
    <row r="2" spans="1:12" s="8" customFormat="1" ht="13.5" thickBot="1">
      <c r="A2" s="276">
        <v>24</v>
      </c>
      <c r="B2" s="2" t="s">
        <v>239</v>
      </c>
    </row>
    <row r="3" spans="1:12" s="8" customFormat="1" ht="13.5" thickBot="1">
      <c r="B3" s="24"/>
      <c r="C3" s="24"/>
      <c r="D3" s="24"/>
      <c r="E3" s="24"/>
      <c r="F3" s="24"/>
      <c r="G3" s="370" t="s">
        <v>104</v>
      </c>
      <c r="H3" s="1305" t="s">
        <v>105</v>
      </c>
      <c r="I3" s="1306"/>
      <c r="J3" s="227" t="s">
        <v>106</v>
      </c>
      <c r="K3" s="319" t="s">
        <v>107</v>
      </c>
      <c r="L3" s="381" t="s">
        <v>108</v>
      </c>
    </row>
    <row r="4" spans="1:12" s="8" customFormat="1">
      <c r="B4" s="238"/>
      <c r="C4" s="205"/>
      <c r="D4" s="205"/>
      <c r="E4" s="205"/>
      <c r="F4" s="205"/>
      <c r="G4" s="371" t="s">
        <v>45</v>
      </c>
      <c r="H4" s="1193" t="s">
        <v>674</v>
      </c>
      <c r="I4" s="1307"/>
      <c r="J4" s="371" t="s">
        <v>953</v>
      </c>
      <c r="K4" s="371" t="s">
        <v>1140</v>
      </c>
      <c r="L4" s="371" t="s">
        <v>373</v>
      </c>
    </row>
    <row r="5" spans="1:12" s="8" customFormat="1" ht="13.5" thickBot="1">
      <c r="B5" s="372" t="s">
        <v>230</v>
      </c>
      <c r="C5" s="12"/>
      <c r="D5" s="12"/>
      <c r="E5" s="12"/>
      <c r="F5" s="12"/>
      <c r="G5" s="373" t="s">
        <v>673</v>
      </c>
      <c r="H5" s="537" t="s">
        <v>961</v>
      </c>
      <c r="I5" s="382" t="s">
        <v>960</v>
      </c>
      <c r="J5" s="373" t="s">
        <v>675</v>
      </c>
      <c r="K5" s="373" t="s">
        <v>1141</v>
      </c>
      <c r="L5" s="373" t="s">
        <v>1142</v>
      </c>
    </row>
    <row r="6" spans="1:12" s="8" customFormat="1" ht="13.5" thickTop="1">
      <c r="B6" s="380" t="s">
        <v>385</v>
      </c>
      <c r="C6" s="374" t="s">
        <v>676</v>
      </c>
      <c r="G6" s="326"/>
      <c r="H6" s="375"/>
      <c r="J6" s="375"/>
      <c r="K6" s="375"/>
      <c r="L6" s="18"/>
    </row>
    <row r="7" spans="1:12" s="8" customFormat="1">
      <c r="B7" s="326">
        <v>1</v>
      </c>
      <c r="C7" s="10" t="s">
        <v>240</v>
      </c>
      <c r="G7" s="802">
        <f>SUM(J7:L7)</f>
        <v>0</v>
      </c>
      <c r="H7" s="383"/>
      <c r="I7" s="384"/>
      <c r="J7" s="165">
        <v>0</v>
      </c>
      <c r="K7" s="165">
        <v>0</v>
      </c>
      <c r="L7" s="165">
        <v>0</v>
      </c>
    </row>
    <row r="8" spans="1:12" s="8" customFormat="1" ht="15" customHeight="1">
      <c r="B8" s="326">
        <v>2</v>
      </c>
      <c r="C8" s="10" t="s">
        <v>241</v>
      </c>
      <c r="D8" s="10"/>
      <c r="E8" s="10"/>
      <c r="F8" s="10"/>
      <c r="G8" s="802">
        <f t="shared" ref="G8:G13" si="0">SUM(J8:L8)</f>
        <v>0</v>
      </c>
      <c r="H8" s="383"/>
      <c r="I8" s="384"/>
      <c r="J8" s="169"/>
      <c r="K8" s="169"/>
      <c r="L8" s="167"/>
    </row>
    <row r="9" spans="1:12" s="8" customFormat="1" ht="15" customHeight="1">
      <c r="B9" s="326">
        <v>3</v>
      </c>
      <c r="C9" s="10" t="s">
        <v>343</v>
      </c>
      <c r="D9" s="10"/>
      <c r="E9" s="10"/>
      <c r="F9" s="10"/>
      <c r="G9" s="802">
        <f t="shared" si="0"/>
        <v>0</v>
      </c>
      <c r="H9" s="383"/>
      <c r="I9" s="384"/>
      <c r="J9" s="169"/>
      <c r="K9" s="169"/>
      <c r="L9" s="167"/>
    </row>
    <row r="10" spans="1:12" s="8" customFormat="1" ht="15" customHeight="1">
      <c r="B10" s="326">
        <v>4</v>
      </c>
      <c r="C10" s="10" t="s">
        <v>242</v>
      </c>
      <c r="D10" s="10"/>
      <c r="E10" s="10"/>
      <c r="F10" s="10"/>
      <c r="G10" s="802">
        <f>SUM(J10:L10)</f>
        <v>0</v>
      </c>
      <c r="H10" s="383"/>
      <c r="I10" s="384"/>
      <c r="J10" s="169"/>
      <c r="K10" s="169"/>
      <c r="L10" s="167"/>
    </row>
    <row r="11" spans="1:12" s="8" customFormat="1" ht="15" customHeight="1">
      <c r="B11" s="326">
        <v>5</v>
      </c>
      <c r="C11" s="10" t="s">
        <v>296</v>
      </c>
      <c r="D11" s="10"/>
      <c r="E11" s="10"/>
      <c r="F11" s="10"/>
      <c r="G11" s="802">
        <f t="shared" si="0"/>
        <v>0</v>
      </c>
      <c r="H11" s="383"/>
      <c r="I11" s="384"/>
      <c r="J11" s="169"/>
      <c r="K11" s="169"/>
      <c r="L11" s="167"/>
    </row>
    <row r="12" spans="1:12" s="8" customFormat="1" ht="15" customHeight="1">
      <c r="B12" s="326">
        <v>6</v>
      </c>
      <c r="C12" s="10" t="s">
        <v>297</v>
      </c>
      <c r="D12" s="10"/>
      <c r="E12" s="10"/>
      <c r="F12" s="10"/>
      <c r="G12" s="802">
        <f t="shared" si="0"/>
        <v>0</v>
      </c>
      <c r="H12" s="383"/>
      <c r="I12" s="384"/>
      <c r="J12" s="169"/>
      <c r="K12" s="169"/>
      <c r="L12" s="167"/>
    </row>
    <row r="13" spans="1:12" s="8" customFormat="1" ht="15" customHeight="1" thickBot="1">
      <c r="B13" s="326">
        <v>7</v>
      </c>
      <c r="C13" s="10" t="s">
        <v>394</v>
      </c>
      <c r="D13" s="1021"/>
      <c r="E13" s="1105"/>
      <c r="F13" s="10"/>
      <c r="G13" s="802">
        <f t="shared" si="0"/>
        <v>0</v>
      </c>
      <c r="H13" s="383"/>
      <c r="I13" s="384"/>
      <c r="J13" s="169"/>
      <c r="K13" s="169"/>
      <c r="L13" s="167"/>
    </row>
    <row r="14" spans="1:12" s="8" customFormat="1" ht="15" customHeight="1" thickBot="1">
      <c r="B14" s="23"/>
      <c r="C14" s="10"/>
      <c r="E14" s="10" t="s">
        <v>232</v>
      </c>
      <c r="F14" s="10"/>
      <c r="G14" s="385">
        <f>SUM(G7:G13)</f>
        <v>0</v>
      </c>
      <c r="H14" s="386"/>
      <c r="I14" s="387"/>
      <c r="J14" s="385">
        <f>SUM(J7:J13)</f>
        <v>0</v>
      </c>
      <c r="K14" s="385">
        <f>SUM(K7:K13)</f>
        <v>0</v>
      </c>
      <c r="L14" s="377">
        <f>SUM(L7:L13)</f>
        <v>0</v>
      </c>
    </row>
    <row r="15" spans="1:12" s="8" customFormat="1" ht="6.75" customHeight="1">
      <c r="B15" s="23"/>
      <c r="C15" s="10"/>
      <c r="D15" s="10"/>
      <c r="E15" s="10"/>
      <c r="F15" s="10"/>
      <c r="G15" s="23"/>
      <c r="H15" s="375"/>
      <c r="J15" s="375"/>
      <c r="K15" s="375"/>
      <c r="L15" s="18"/>
    </row>
    <row r="16" spans="1:12" s="8" customFormat="1">
      <c r="B16" s="380" t="s">
        <v>387</v>
      </c>
      <c r="C16" s="2" t="s">
        <v>261</v>
      </c>
      <c r="D16" s="10"/>
      <c r="E16" s="10"/>
      <c r="F16" s="10"/>
      <c r="G16" s="23"/>
      <c r="H16" s="375"/>
      <c r="J16" s="375"/>
      <c r="K16" s="375"/>
      <c r="L16" s="18"/>
    </row>
    <row r="17" spans="2:12" s="8" customFormat="1">
      <c r="B17" s="326">
        <v>1</v>
      </c>
      <c r="C17" s="10" t="s">
        <v>298</v>
      </c>
      <c r="D17" s="10"/>
      <c r="E17" s="10"/>
      <c r="F17" s="10"/>
      <c r="G17" s="802">
        <f>SUM(H17:L17)</f>
        <v>0</v>
      </c>
      <c r="H17" s="72">
        <v>0</v>
      </c>
      <c r="I17" s="686"/>
      <c r="J17" s="165">
        <v>0</v>
      </c>
      <c r="K17" s="165">
        <v>0</v>
      </c>
      <c r="L17" s="165">
        <v>0</v>
      </c>
    </row>
    <row r="18" spans="2:12" s="8" customFormat="1" ht="15" customHeight="1">
      <c r="B18" s="326">
        <v>2</v>
      </c>
      <c r="C18" s="10" t="s">
        <v>243</v>
      </c>
      <c r="D18" s="10"/>
      <c r="E18" s="10"/>
      <c r="F18" s="10"/>
      <c r="G18" s="802">
        <f>SUM(J18:L18)</f>
        <v>0</v>
      </c>
      <c r="H18" s="388"/>
      <c r="I18" s="389"/>
      <c r="J18" s="684"/>
      <c r="K18" s="164"/>
      <c r="L18" s="69"/>
    </row>
    <row r="19" spans="2:12" s="8" customFormat="1" ht="15" customHeight="1">
      <c r="B19" s="326">
        <v>3</v>
      </c>
      <c r="C19" s="10" t="s">
        <v>299</v>
      </c>
      <c r="D19" s="10"/>
      <c r="E19" s="10"/>
      <c r="F19" s="10"/>
      <c r="G19" s="802">
        <f>SUM(H19:L19)</f>
        <v>0</v>
      </c>
      <c r="H19" s="72">
        <v>0</v>
      </c>
      <c r="I19" s="72"/>
      <c r="J19" s="684"/>
      <c r="K19" s="72">
        <v>0</v>
      </c>
      <c r="L19" s="72">
        <v>0</v>
      </c>
    </row>
    <row r="20" spans="2:12" s="8" customFormat="1" ht="15" customHeight="1">
      <c r="B20" s="326">
        <v>4</v>
      </c>
      <c r="C20" s="10" t="s">
        <v>244</v>
      </c>
      <c r="D20" s="10"/>
      <c r="E20" s="10"/>
      <c r="F20" s="10"/>
      <c r="G20" s="802">
        <f t="shared" ref="G20:G21" si="1">SUM(J20:L20)</f>
        <v>0</v>
      </c>
      <c r="H20" s="388"/>
      <c r="I20" s="389"/>
      <c r="J20" s="685"/>
      <c r="K20" s="164"/>
      <c r="L20" s="69"/>
    </row>
    <row r="21" spans="2:12" s="8" customFormat="1" ht="15" customHeight="1">
      <c r="B21" s="326">
        <v>5</v>
      </c>
      <c r="C21" s="10" t="s">
        <v>300</v>
      </c>
      <c r="D21" s="10"/>
      <c r="E21" s="10"/>
      <c r="F21" s="10"/>
      <c r="G21" s="802">
        <f t="shared" si="1"/>
        <v>0</v>
      </c>
      <c r="H21" s="388"/>
      <c r="I21" s="389"/>
      <c r="J21" s="684"/>
      <c r="K21" s="164"/>
      <c r="L21" s="69"/>
    </row>
    <row r="22" spans="2:12" s="8" customFormat="1" ht="15" customHeight="1">
      <c r="B22" s="326">
        <v>6</v>
      </c>
      <c r="C22" s="10" t="s">
        <v>301</v>
      </c>
      <c r="D22" s="10"/>
      <c r="E22" s="10"/>
      <c r="F22" s="10"/>
      <c r="G22" s="802">
        <f>SUM(J22:L22)</f>
        <v>0</v>
      </c>
      <c r="H22" s="388"/>
      <c r="I22" s="389"/>
      <c r="J22" s="684"/>
      <c r="K22" s="164"/>
      <c r="L22" s="69"/>
    </row>
    <row r="23" spans="2:12" s="8" customFormat="1" ht="15" customHeight="1" thickBot="1">
      <c r="B23" s="326">
        <v>7</v>
      </c>
      <c r="C23" s="10" t="s">
        <v>394</v>
      </c>
      <c r="D23" s="1021"/>
      <c r="E23" s="1105"/>
      <c r="F23" s="10"/>
      <c r="G23" s="802">
        <f>SUM(H23:L23)</f>
        <v>0</v>
      </c>
      <c r="H23" s="45"/>
      <c r="I23" s="166"/>
      <c r="J23" s="164"/>
      <c r="K23" s="164"/>
      <c r="L23" s="69"/>
    </row>
    <row r="24" spans="2:12" s="8" customFormat="1" ht="15" customHeight="1" thickBot="1">
      <c r="B24" s="326"/>
      <c r="C24" s="10"/>
      <c r="D24" s="10"/>
      <c r="E24" s="11" t="s">
        <v>232</v>
      </c>
      <c r="F24" s="10"/>
      <c r="G24" s="385">
        <f>SUM(G17:G23)</f>
        <v>0</v>
      </c>
      <c r="H24" s="390">
        <f>H17+H19+H23</f>
        <v>0</v>
      </c>
      <c r="I24" s="390">
        <f>I17+I19+I23</f>
        <v>0</v>
      </c>
      <c r="J24" s="391">
        <f>SUM(J17:J23)</f>
        <v>0</v>
      </c>
      <c r="K24" s="391">
        <f>SUM(K17:K23)</f>
        <v>0</v>
      </c>
      <c r="L24" s="390">
        <f>SUM(L17:L23)</f>
        <v>0</v>
      </c>
    </row>
    <row r="25" spans="2:12" s="8" customFormat="1" ht="6.75" customHeight="1">
      <c r="B25" s="23"/>
      <c r="C25" s="10"/>
      <c r="D25" s="10"/>
      <c r="E25" s="10"/>
      <c r="F25" s="10"/>
      <c r="G25" s="23"/>
      <c r="H25" s="375"/>
      <c r="J25" s="375"/>
      <c r="K25" s="375"/>
      <c r="L25" s="18"/>
    </row>
    <row r="26" spans="2:12" s="8" customFormat="1" ht="15" customHeight="1">
      <c r="B26" s="380" t="s">
        <v>389</v>
      </c>
      <c r="C26" s="2" t="s">
        <v>677</v>
      </c>
      <c r="D26" s="10"/>
      <c r="E26" s="10"/>
      <c r="F26" s="10"/>
      <c r="G26" s="392"/>
      <c r="H26" s="375"/>
      <c r="J26" s="375"/>
      <c r="K26" s="375"/>
      <c r="L26" s="18"/>
    </row>
    <row r="27" spans="2:12" s="8" customFormat="1">
      <c r="B27" s="326">
        <v>1</v>
      </c>
      <c r="C27" s="10" t="s">
        <v>302</v>
      </c>
      <c r="D27" s="10"/>
      <c r="E27" s="10"/>
      <c r="F27" s="10"/>
      <c r="G27" s="802">
        <f t="shared" ref="G27:G29" si="2">SUM(J27:L27)</f>
        <v>0</v>
      </c>
      <c r="H27" s="393"/>
      <c r="I27" s="394"/>
      <c r="J27" s="686">
        <v>0</v>
      </c>
      <c r="K27" s="165">
        <v>0</v>
      </c>
      <c r="L27" s="165">
        <v>0</v>
      </c>
    </row>
    <row r="28" spans="2:12" s="8" customFormat="1" ht="15" customHeight="1">
      <c r="B28" s="326">
        <v>2</v>
      </c>
      <c r="C28" s="10" t="s">
        <v>245</v>
      </c>
      <c r="D28" s="10"/>
      <c r="E28" s="10"/>
      <c r="F28" s="10"/>
      <c r="G28" s="802">
        <f t="shared" si="2"/>
        <v>0</v>
      </c>
      <c r="H28" s="393"/>
      <c r="I28" s="394"/>
      <c r="J28" s="684"/>
      <c r="K28" s="164"/>
      <c r="L28" s="69"/>
    </row>
    <row r="29" spans="2:12" s="8" customFormat="1" ht="15" customHeight="1" thickBot="1">
      <c r="B29" s="326">
        <v>3</v>
      </c>
      <c r="C29" s="10" t="s">
        <v>394</v>
      </c>
      <c r="D29" s="1021"/>
      <c r="E29" s="1105"/>
      <c r="F29" s="10"/>
      <c r="G29" s="802">
        <f t="shared" si="2"/>
        <v>0</v>
      </c>
      <c r="H29" s="393"/>
      <c r="I29" s="394"/>
      <c r="J29" s="164"/>
      <c r="K29" s="164"/>
      <c r="L29" s="69"/>
    </row>
    <row r="30" spans="2:12" s="8" customFormat="1" ht="15" customHeight="1" thickBot="1">
      <c r="B30" s="326"/>
      <c r="C30" s="10"/>
      <c r="D30" s="10"/>
      <c r="E30" s="11" t="s">
        <v>232</v>
      </c>
      <c r="F30" s="10"/>
      <c r="G30" s="385">
        <f>SUM(G27:G29)</f>
        <v>0</v>
      </c>
      <c r="H30" s="386"/>
      <c r="I30" s="387"/>
      <c r="J30" s="385">
        <f>SUM(J27:J29)</f>
        <v>0</v>
      </c>
      <c r="K30" s="385">
        <f>SUM(K27:K29)</f>
        <v>0</v>
      </c>
      <c r="L30" s="377">
        <f>SUM(L27:L29)</f>
        <v>0</v>
      </c>
    </row>
    <row r="31" spans="2:12" s="8" customFormat="1" ht="6.75" customHeight="1">
      <c r="B31" s="23"/>
      <c r="C31" s="10"/>
      <c r="D31" s="10"/>
      <c r="E31" s="10"/>
      <c r="F31" s="10"/>
      <c r="G31" s="23"/>
      <c r="H31" s="375"/>
      <c r="J31" s="375"/>
      <c r="K31" s="375"/>
      <c r="L31" s="18"/>
    </row>
    <row r="32" spans="2:12" s="8" customFormat="1">
      <c r="B32" s="380" t="s">
        <v>54</v>
      </c>
      <c r="C32" s="2" t="s">
        <v>984</v>
      </c>
      <c r="D32" s="10"/>
      <c r="E32" s="1"/>
      <c r="F32" s="10"/>
      <c r="G32" s="23"/>
      <c r="H32" s="375"/>
      <c r="J32" s="375"/>
      <c r="K32" s="375"/>
      <c r="L32" s="18"/>
    </row>
    <row r="33" spans="2:12" s="8" customFormat="1" ht="13.5">
      <c r="B33" s="663"/>
      <c r="C33" s="665" t="s">
        <v>1060</v>
      </c>
      <c r="D33" s="10"/>
      <c r="E33" s="10"/>
      <c r="F33" s="10"/>
      <c r="G33" s="664"/>
      <c r="H33" s="18"/>
      <c r="I33" s="18"/>
      <c r="J33" s="18"/>
      <c r="K33" s="18"/>
      <c r="L33" s="18"/>
    </row>
    <row r="34" spans="2:12" s="8" customFormat="1" ht="13.5">
      <c r="B34" s="663"/>
      <c r="C34" s="665" t="s">
        <v>1061</v>
      </c>
      <c r="D34" s="10"/>
      <c r="E34" s="10"/>
      <c r="F34" s="10"/>
      <c r="G34" s="664"/>
      <c r="H34" s="18"/>
      <c r="I34" s="18"/>
      <c r="J34" s="18"/>
      <c r="K34" s="18"/>
      <c r="L34" s="18"/>
    </row>
    <row r="35" spans="2:12" s="8" customFormat="1">
      <c r="B35" s="326">
        <v>1</v>
      </c>
      <c r="C35" s="10" t="s">
        <v>303</v>
      </c>
      <c r="D35" s="10"/>
      <c r="E35" s="10"/>
      <c r="F35" s="10"/>
      <c r="G35" s="802">
        <f t="shared" ref="G35:G39" si="3">SUM(H35:L35)</f>
        <v>0</v>
      </c>
      <c r="H35" s="72">
        <v>0</v>
      </c>
      <c r="I35" s="686"/>
      <c r="J35" s="165">
        <v>0</v>
      </c>
      <c r="K35" s="165">
        <v>0</v>
      </c>
      <c r="L35" s="165">
        <v>0</v>
      </c>
    </row>
    <row r="36" spans="2:12" s="8" customFormat="1" ht="15" customHeight="1">
      <c r="B36" s="326">
        <v>2</v>
      </c>
      <c r="C36" s="10" t="s">
        <v>304</v>
      </c>
      <c r="D36" s="10"/>
      <c r="E36" s="10"/>
      <c r="F36" s="10"/>
      <c r="G36" s="802">
        <f t="shared" si="3"/>
        <v>0</v>
      </c>
      <c r="H36" s="45"/>
      <c r="I36" s="804"/>
      <c r="J36" s="45"/>
      <c r="K36" s="45"/>
      <c r="L36" s="46"/>
    </row>
    <row r="37" spans="2:12" s="8" customFormat="1" ht="15" customHeight="1">
      <c r="B37" s="326">
        <v>3</v>
      </c>
      <c r="C37" s="10" t="s">
        <v>292</v>
      </c>
      <c r="D37" s="10"/>
      <c r="E37" s="10"/>
      <c r="F37" s="10"/>
      <c r="G37" s="802">
        <f t="shared" si="3"/>
        <v>0</v>
      </c>
      <c r="H37" s="45"/>
      <c r="I37" s="805"/>
      <c r="J37" s="45"/>
      <c r="K37" s="45"/>
      <c r="L37" s="46"/>
    </row>
    <row r="38" spans="2:12" s="8" customFormat="1" ht="15" customHeight="1">
      <c r="B38" s="326">
        <v>4</v>
      </c>
      <c r="C38" s="10" t="s">
        <v>293</v>
      </c>
      <c r="D38" s="10"/>
      <c r="E38" s="10"/>
      <c r="F38" s="10"/>
      <c r="G38" s="802">
        <f t="shared" si="3"/>
        <v>0</v>
      </c>
      <c r="H38" s="45"/>
      <c r="I38" s="805"/>
      <c r="J38" s="45"/>
      <c r="K38" s="45"/>
      <c r="L38" s="46"/>
    </row>
    <row r="39" spans="2:12" s="8" customFormat="1" ht="15" customHeight="1" thickBot="1">
      <c r="B39" s="326">
        <v>5</v>
      </c>
      <c r="C39" s="10" t="s">
        <v>394</v>
      </c>
      <c r="D39" s="1021"/>
      <c r="E39" s="1105"/>
      <c r="F39" s="10"/>
      <c r="G39" s="802">
        <f t="shared" si="3"/>
        <v>0</v>
      </c>
      <c r="H39" s="45"/>
      <c r="I39" s="701"/>
      <c r="J39" s="45"/>
      <c r="K39" s="45"/>
      <c r="L39" s="46"/>
    </row>
    <row r="40" spans="2:12" s="8" customFormat="1" ht="15" customHeight="1" thickBot="1">
      <c r="B40" s="326"/>
      <c r="C40" s="10"/>
      <c r="D40" s="10"/>
      <c r="E40" s="11" t="s">
        <v>232</v>
      </c>
      <c r="F40" s="10"/>
      <c r="G40" s="385">
        <f t="shared" ref="G40:L40" si="4">SUM(G35:G39)</f>
        <v>0</v>
      </c>
      <c r="H40" s="390">
        <f t="shared" si="4"/>
        <v>0</v>
      </c>
      <c r="I40" s="391">
        <f t="shared" si="4"/>
        <v>0</v>
      </c>
      <c r="J40" s="391">
        <f t="shared" si="4"/>
        <v>0</v>
      </c>
      <c r="K40" s="391">
        <f t="shared" si="4"/>
        <v>0</v>
      </c>
      <c r="L40" s="390">
        <f t="shared" si="4"/>
        <v>0</v>
      </c>
    </row>
    <row r="41" spans="2:12" s="8" customFormat="1" ht="6.75" customHeight="1">
      <c r="B41" s="23"/>
      <c r="C41" s="10"/>
      <c r="D41" s="10"/>
      <c r="E41" s="10"/>
      <c r="F41" s="10"/>
      <c r="G41" s="23"/>
      <c r="H41" s="375"/>
      <c r="J41" s="375"/>
      <c r="K41" s="392"/>
      <c r="L41" s="13"/>
    </row>
    <row r="42" spans="2:12" s="8" customFormat="1">
      <c r="B42" s="380" t="s">
        <v>605</v>
      </c>
      <c r="C42" s="2" t="s">
        <v>265</v>
      </c>
      <c r="D42" s="10"/>
      <c r="E42" s="10"/>
      <c r="F42" s="10"/>
      <c r="G42" s="23"/>
      <c r="H42" s="375"/>
      <c r="J42" s="375"/>
      <c r="K42" s="392"/>
      <c r="L42" s="13"/>
    </row>
    <row r="43" spans="2:12" s="8" customFormat="1">
      <c r="B43" s="326">
        <v>1</v>
      </c>
      <c r="C43" s="10" t="s">
        <v>606</v>
      </c>
      <c r="D43" s="10"/>
      <c r="E43" s="10"/>
      <c r="F43" s="10"/>
      <c r="G43" s="802">
        <f>SUM(K43:L43)</f>
        <v>0</v>
      </c>
      <c r="H43" s="383"/>
      <c r="I43" s="384"/>
      <c r="J43" s="383"/>
      <c r="K43" s="686">
        <v>0</v>
      </c>
      <c r="L43" s="686">
        <v>0</v>
      </c>
    </row>
    <row r="44" spans="2:12" s="8" customFormat="1" ht="15" customHeight="1">
      <c r="B44" s="326">
        <v>2</v>
      </c>
      <c r="C44" s="10" t="s">
        <v>246</v>
      </c>
      <c r="D44" s="10"/>
      <c r="E44" s="10"/>
      <c r="F44" s="10"/>
      <c r="G44" s="802">
        <f t="shared" ref="G44:G48" si="5">SUM(K44:L44)</f>
        <v>0</v>
      </c>
      <c r="H44" s="393"/>
      <c r="I44" s="394"/>
      <c r="J44" s="393"/>
      <c r="K44" s="687"/>
      <c r="L44" s="687"/>
    </row>
    <row r="45" spans="2:12" s="8" customFormat="1" ht="15" customHeight="1">
      <c r="B45" s="326">
        <v>3</v>
      </c>
      <c r="C45" s="10" t="s">
        <v>607</v>
      </c>
      <c r="D45" s="10"/>
      <c r="E45" s="10"/>
      <c r="F45" s="10"/>
      <c r="G45" s="802">
        <f t="shared" si="5"/>
        <v>0</v>
      </c>
      <c r="H45" s="393"/>
      <c r="I45" s="394"/>
      <c r="J45" s="393"/>
      <c r="K45" s="685"/>
      <c r="L45" s="685"/>
    </row>
    <row r="46" spans="2:12" s="8" customFormat="1" ht="15" customHeight="1">
      <c r="B46" s="326">
        <v>4</v>
      </c>
      <c r="C46" s="10" t="s">
        <v>394</v>
      </c>
      <c r="D46" s="1021"/>
      <c r="E46" s="1105"/>
      <c r="F46" s="10"/>
      <c r="G46" s="802">
        <f t="shared" si="5"/>
        <v>0</v>
      </c>
      <c r="H46" s="395"/>
      <c r="I46" s="396"/>
      <c r="J46" s="395"/>
      <c r="K46" s="685"/>
      <c r="L46" s="685"/>
    </row>
    <row r="47" spans="2:12" s="8" customFormat="1" ht="15" customHeight="1">
      <c r="B47" s="326"/>
      <c r="C47" s="10"/>
      <c r="D47" s="405"/>
      <c r="E47" s="524"/>
      <c r="F47" s="10"/>
      <c r="G47" s="802">
        <f t="shared" si="5"/>
        <v>0</v>
      </c>
      <c r="H47" s="395"/>
      <c r="I47" s="396"/>
      <c r="J47" s="395"/>
      <c r="K47" s="688"/>
      <c r="L47" s="688"/>
    </row>
    <row r="48" spans="2:12" s="8" customFormat="1" ht="15" customHeight="1" thickBot="1">
      <c r="B48" s="326"/>
      <c r="C48" s="10"/>
      <c r="D48" s="1021"/>
      <c r="E48" s="1105"/>
      <c r="F48" s="10"/>
      <c r="G48" s="802">
        <f t="shared" si="5"/>
        <v>0</v>
      </c>
      <c r="H48" s="397"/>
      <c r="I48" s="398"/>
      <c r="J48" s="397"/>
      <c r="K48" s="170"/>
      <c r="L48" s="168"/>
    </row>
    <row r="49" spans="1:12" s="8" customFormat="1" ht="15" customHeight="1" thickBot="1">
      <c r="B49" s="326"/>
      <c r="C49" s="10"/>
      <c r="D49" s="10"/>
      <c r="E49" s="11" t="s">
        <v>232</v>
      </c>
      <c r="F49" s="10"/>
      <c r="G49" s="385">
        <f>SUM(G43:G48)</f>
        <v>0</v>
      </c>
      <c r="H49" s="386"/>
      <c r="I49" s="387"/>
      <c r="J49" s="386"/>
      <c r="K49" s="391">
        <f>SUM(K43:K48)</f>
        <v>0</v>
      </c>
      <c r="L49" s="390">
        <f>SUM(L43:L48)</f>
        <v>0</v>
      </c>
    </row>
    <row r="50" spans="1:12" s="8" customFormat="1" ht="6.75" customHeight="1">
      <c r="B50" s="23"/>
      <c r="C50" s="10"/>
      <c r="D50" s="10"/>
      <c r="E50" s="10"/>
      <c r="F50" s="10"/>
      <c r="G50" s="23"/>
      <c r="H50" s="375"/>
      <c r="J50" s="375"/>
      <c r="K50" s="375"/>
      <c r="L50" s="18"/>
    </row>
    <row r="51" spans="1:12" s="8" customFormat="1">
      <c r="B51" s="380" t="s">
        <v>650</v>
      </c>
      <c r="C51" s="2" t="s">
        <v>660</v>
      </c>
      <c r="D51" s="10"/>
      <c r="E51" s="10"/>
      <c r="F51" s="10"/>
      <c r="G51" s="23"/>
      <c r="H51" s="375"/>
      <c r="J51" s="375"/>
      <c r="K51" s="375"/>
      <c r="L51" s="18"/>
    </row>
    <row r="52" spans="1:12" s="8" customFormat="1">
      <c r="B52" s="326">
        <v>1</v>
      </c>
      <c r="C52" s="10" t="s">
        <v>247</v>
      </c>
      <c r="D52" s="10"/>
      <c r="E52" s="10"/>
      <c r="F52" s="10"/>
      <c r="G52" s="802">
        <f t="shared" ref="G52" si="6">SUM(H52:L52)</f>
        <v>0</v>
      </c>
      <c r="H52" s="72">
        <v>0</v>
      </c>
      <c r="I52" s="165">
        <v>0</v>
      </c>
      <c r="J52" s="165">
        <v>0</v>
      </c>
      <c r="K52" s="165">
        <v>0</v>
      </c>
      <c r="L52" s="165">
        <v>0</v>
      </c>
    </row>
    <row r="53" spans="1:12" s="8" customFormat="1">
      <c r="B53" s="399">
        <v>2</v>
      </c>
      <c r="C53" s="1" t="s">
        <v>886</v>
      </c>
      <c r="D53" s="10"/>
      <c r="E53" s="10"/>
      <c r="F53" s="10"/>
      <c r="G53" s="802">
        <f>SUM(H53:L53)</f>
        <v>0</v>
      </c>
      <c r="H53" s="383"/>
      <c r="I53" s="384"/>
      <c r="J53" s="72"/>
      <c r="K53" s="72"/>
      <c r="L53" s="71"/>
    </row>
    <row r="54" spans="1:12" s="8" customFormat="1" ht="15" customHeight="1" thickBot="1">
      <c r="B54" s="326">
        <v>3</v>
      </c>
      <c r="C54" s="10" t="s">
        <v>248</v>
      </c>
      <c r="D54" s="10"/>
      <c r="E54" s="10"/>
      <c r="F54" s="10"/>
      <c r="G54" s="802">
        <f t="shared" ref="G54" si="7">SUM(H54:L54)</f>
        <v>0</v>
      </c>
      <c r="H54" s="45"/>
      <c r="I54" s="166"/>
      <c r="J54" s="45"/>
      <c r="K54" s="45"/>
      <c r="L54" s="46"/>
    </row>
    <row r="55" spans="1:12" s="8" customFormat="1" ht="14.25" customHeight="1" thickBot="1">
      <c r="B55" s="23"/>
      <c r="C55" s="10"/>
      <c r="E55" s="11" t="s">
        <v>232</v>
      </c>
      <c r="F55" s="10"/>
      <c r="G55" s="385">
        <f>SUM(G52:G54)</f>
        <v>0</v>
      </c>
      <c r="H55" s="390">
        <f>H52+H54</f>
        <v>0</v>
      </c>
      <c r="I55" s="391">
        <f>I52+I54</f>
        <v>0</v>
      </c>
      <c r="J55" s="390">
        <f>SUM(J52:J54)</f>
        <v>0</v>
      </c>
      <c r="K55" s="390">
        <f>SUM(K52:K54)</f>
        <v>0</v>
      </c>
      <c r="L55" s="390">
        <f>SUM(L52:L54)</f>
        <v>0</v>
      </c>
    </row>
    <row r="56" spans="1:12" s="8" customFormat="1" ht="15" customHeight="1" thickBot="1">
      <c r="B56" s="23"/>
      <c r="C56" s="10" t="s">
        <v>249</v>
      </c>
      <c r="D56" s="10"/>
      <c r="E56" s="10"/>
      <c r="F56" s="10"/>
      <c r="G56" s="400">
        <f>G14+G24+G30+G40+G49+G55</f>
        <v>0</v>
      </c>
      <c r="H56" s="400">
        <f>H24+H40+H55</f>
        <v>0</v>
      </c>
      <c r="I56" s="400">
        <f>I24+I40+I55</f>
        <v>0</v>
      </c>
      <c r="J56" s="400">
        <f>J14+J24+J30+J40+J55</f>
        <v>0</v>
      </c>
      <c r="K56" s="400">
        <f>K14+K24+K30+K40+K49+K55</f>
        <v>0</v>
      </c>
      <c r="L56" s="519">
        <f>L14+L24+L30+L40+L49+L55</f>
        <v>0</v>
      </c>
    </row>
    <row r="57" spans="1:12" s="8" customFormat="1" ht="15" customHeight="1" thickBot="1">
      <c r="B57" s="23"/>
      <c r="C57" s="10" t="s">
        <v>250</v>
      </c>
      <c r="D57" s="10"/>
      <c r="E57" s="10"/>
      <c r="F57" s="10"/>
      <c r="G57" s="400">
        <f>'Page-11'!G58</f>
        <v>0</v>
      </c>
      <c r="H57" s="390">
        <f>'Page-11'!H58</f>
        <v>0</v>
      </c>
      <c r="I57" s="391">
        <f>'Page-11'!I58</f>
        <v>0</v>
      </c>
      <c r="J57" s="390">
        <f>'Page-11'!J58</f>
        <v>0</v>
      </c>
      <c r="K57" s="390">
        <f>'Page-11'!K58</f>
        <v>0</v>
      </c>
      <c r="L57" s="401">
        <f>'Page-11'!L58</f>
        <v>0</v>
      </c>
    </row>
    <row r="58" spans="1:12" s="8" customFormat="1" ht="15" customHeight="1" thickBot="1">
      <c r="B58" s="26"/>
      <c r="C58" s="16" t="s">
        <v>251</v>
      </c>
      <c r="D58" s="16"/>
      <c r="E58" s="16"/>
      <c r="F58" s="16"/>
      <c r="G58" s="402">
        <f t="shared" ref="G58:L58" si="8">SUM(G56:G57)</f>
        <v>0</v>
      </c>
      <c r="H58" s="403">
        <f t="shared" si="8"/>
        <v>0</v>
      </c>
      <c r="I58" s="403">
        <f t="shared" si="8"/>
        <v>0</v>
      </c>
      <c r="J58" s="403">
        <f t="shared" si="8"/>
        <v>0</v>
      </c>
      <c r="K58" s="403">
        <f t="shared" si="8"/>
        <v>0</v>
      </c>
      <c r="L58" s="403">
        <f t="shared" si="8"/>
        <v>0</v>
      </c>
    </row>
    <row r="59" spans="1:12" ht="13.5" thickBot="1">
      <c r="A59" s="12"/>
      <c r="B59" s="9"/>
      <c r="C59" s="9"/>
      <c r="D59" s="9"/>
      <c r="E59" s="9"/>
      <c r="F59" s="9"/>
      <c r="G59" s="9"/>
      <c r="H59" s="9"/>
      <c r="I59" s="9"/>
      <c r="J59" s="9"/>
      <c r="K59" s="9"/>
      <c r="L59" s="9"/>
    </row>
    <row r="60" spans="1:12" ht="13.5" thickTop="1">
      <c r="L60" s="369" t="s">
        <v>8</v>
      </c>
    </row>
  </sheetData>
  <sheetProtection algorithmName="SHA-512" hashValue="58VugbWZzPF1NfLhFKBr5DejmpVMvOKY2gRfUUrkMcMXrgCSg5lfP/pSX198heXp+6uB+I1ybloIW/iCmGVkWQ==" saltValue="yHwg1rOcoxvFOGk84jZRNw==" spinCount="100000" sheet="1" selectLockedCells="1"/>
  <protectedRanges>
    <protectedRange sqref="J7:L13 H17:L17 H19:L19 J20:L23 H23:I23 J27:L29 H35:L39 K43:L48 H52:L52 J53:L54 H54:I54 D48:E48 D47 D46:E46 E47 D39:E39 D29:E29 D23:E23 D13:E13" name="Range1"/>
  </protectedRanges>
  <mergeCells count="8">
    <mergeCell ref="D46:E46"/>
    <mergeCell ref="D48:E48"/>
    <mergeCell ref="H3:I3"/>
    <mergeCell ref="H4:I4"/>
    <mergeCell ref="D13:E13"/>
    <mergeCell ref="D23:E23"/>
    <mergeCell ref="D39:E39"/>
    <mergeCell ref="D29:E29"/>
  </mergeCells>
  <phoneticPr fontId="14" type="noConversion"/>
  <printOptions horizontalCentered="1" verticalCentered="1"/>
  <pageMargins left="0.1" right="0.1" top="0.1" bottom="0.1" header="0.25" footer="0.25"/>
  <pageSetup scale="81" orientation="portrait" horizontalDpi="4294967292" verticalDpi="4294967292" r:id="rId1"/>
  <headerFooter alignWithMargins="0"/>
  <ignoredErrors>
    <ignoredError sqref="G18:G19" formula="1"/>
  </ignoredErrors>
  <extLst>
    <ext xmlns:mx="http://schemas.microsoft.com/office/mac/excel/2008/main" uri="{64002731-A6B0-56B0-2670-7721B7C09600}">
      <mx:PLV Mode="1"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pageSetUpPr fitToPage="1"/>
  </sheetPr>
  <dimension ref="A1:L50"/>
  <sheetViews>
    <sheetView view="pageBreakPreview" topLeftCell="B1" zoomScaleNormal="100" zoomScaleSheetLayoutView="100" workbookViewId="0">
      <selection activeCell="K28" sqref="K28"/>
    </sheetView>
  </sheetViews>
  <sheetFormatPr defaultColWidth="9.140625" defaultRowHeight="12.75"/>
  <cols>
    <col min="1" max="1" width="3.140625" style="8" bestFit="1" customWidth="1"/>
    <col min="2" max="3" width="2.42578125" style="8" customWidth="1"/>
    <col min="4" max="4" width="6.85546875" style="8" customWidth="1"/>
    <col min="5" max="5" width="9.140625" style="8"/>
    <col min="6" max="6" width="13" style="8" customWidth="1"/>
    <col min="7" max="7" width="20" style="8" customWidth="1"/>
    <col min="8" max="8" width="2.5703125" style="8" bestFit="1" customWidth="1"/>
    <col min="9" max="9" width="15.5703125" style="8" customWidth="1"/>
    <col min="10" max="10" width="2.140625" style="8" bestFit="1" customWidth="1"/>
    <col min="11" max="11" width="17" style="8" customWidth="1"/>
    <col min="12" max="12" width="8.42578125" style="8" bestFit="1" customWidth="1"/>
    <col min="13" max="16384" width="9.140625" style="8"/>
  </cols>
  <sheetData>
    <row r="1" spans="1:12" ht="6" customHeight="1" thickTop="1">
      <c r="A1" s="20"/>
      <c r="B1" s="20"/>
      <c r="C1" s="20"/>
      <c r="D1" s="20"/>
      <c r="E1" s="20"/>
      <c r="F1" s="20"/>
      <c r="G1" s="20"/>
      <c r="H1" s="20"/>
      <c r="I1" s="20"/>
      <c r="J1" s="20"/>
      <c r="K1" s="20"/>
      <c r="L1" s="20"/>
    </row>
    <row r="2" spans="1:12">
      <c r="A2" s="185">
        <v>24</v>
      </c>
      <c r="B2" s="80" t="s">
        <v>239</v>
      </c>
      <c r="E2" s="2"/>
    </row>
    <row r="5" spans="1:12">
      <c r="A5" s="2"/>
      <c r="B5" s="2"/>
      <c r="C5" s="2"/>
      <c r="D5" s="2"/>
      <c r="E5" s="2"/>
    </row>
    <row r="6" spans="1:12">
      <c r="A6" s="2"/>
      <c r="C6" s="2"/>
      <c r="D6" s="2"/>
      <c r="F6" s="11" t="s">
        <v>566</v>
      </c>
      <c r="G6" s="105">
        <f>'Page-12'!G58</f>
        <v>0</v>
      </c>
      <c r="I6" s="3" t="s">
        <v>51</v>
      </c>
    </row>
    <row r="7" spans="1:12" ht="13.5" thickBot="1">
      <c r="A7" s="2"/>
      <c r="B7" s="2"/>
      <c r="C7" s="2"/>
      <c r="D7" s="2"/>
      <c r="E7" s="2"/>
    </row>
    <row r="8" spans="1:12" s="125" customFormat="1" ht="13.5" thickBot="1">
      <c r="A8" s="2"/>
      <c r="C8" s="1312" t="s">
        <v>985</v>
      </c>
      <c r="D8" s="1313"/>
      <c r="E8" s="1313"/>
      <c r="F8" s="1313"/>
      <c r="G8" s="1313"/>
      <c r="H8" s="1313"/>
      <c r="I8" s="1313"/>
      <c r="J8" s="1313"/>
      <c r="K8" s="1314"/>
    </row>
    <row r="9" spans="1:12" ht="13.5" thickBot="1">
      <c r="A9" s="2"/>
      <c r="C9" s="533"/>
      <c r="D9" s="534"/>
      <c r="E9" s="534"/>
      <c r="F9" s="534"/>
      <c r="G9" s="534"/>
      <c r="H9" s="534"/>
      <c r="I9" s="534"/>
      <c r="J9" s="534"/>
      <c r="K9" s="535"/>
    </row>
    <row r="10" spans="1:12">
      <c r="A10" s="2"/>
      <c r="B10" s="2"/>
      <c r="C10" s="532"/>
      <c r="D10" s="10"/>
      <c r="E10" s="10"/>
      <c r="F10" s="10"/>
      <c r="G10" s="10"/>
      <c r="H10" s="10"/>
      <c r="I10" s="1280" t="s">
        <v>690</v>
      </c>
      <c r="J10" s="1310"/>
      <c r="K10" s="1311"/>
    </row>
    <row r="11" spans="1:12" ht="13.5" thickBot="1">
      <c r="B11" s="10"/>
      <c r="C11" s="174"/>
      <c r="D11" s="10"/>
      <c r="E11" s="10"/>
      <c r="F11" s="10"/>
      <c r="G11" s="10"/>
      <c r="H11" s="10"/>
      <c r="I11" s="1308" t="s">
        <v>691</v>
      </c>
      <c r="J11" s="1309"/>
      <c r="K11" s="1274"/>
    </row>
    <row r="12" spans="1:12">
      <c r="B12" s="10"/>
      <c r="C12" s="174"/>
      <c r="D12" s="10"/>
      <c r="E12" s="10"/>
      <c r="F12" s="10"/>
      <c r="G12" s="10"/>
      <c r="H12" s="10"/>
      <c r="I12" s="15"/>
      <c r="J12" s="15"/>
      <c r="K12" s="175"/>
    </row>
    <row r="13" spans="1:12">
      <c r="B13" s="10"/>
      <c r="C13" s="174"/>
      <c r="D13" s="10"/>
      <c r="E13" s="10"/>
      <c r="F13" s="10"/>
      <c r="G13" s="10"/>
      <c r="H13" s="10"/>
      <c r="I13" s="34"/>
      <c r="J13" s="10"/>
      <c r="K13" s="93"/>
    </row>
    <row r="14" spans="1:12">
      <c r="B14" s="10"/>
      <c r="C14" s="174"/>
      <c r="D14" s="10"/>
      <c r="E14" s="10"/>
      <c r="F14" s="10"/>
      <c r="G14" s="10"/>
      <c r="H14" s="10"/>
      <c r="I14" s="10"/>
      <c r="J14" s="10"/>
      <c r="K14" s="175" t="s">
        <v>21</v>
      </c>
    </row>
    <row r="15" spans="1:12">
      <c r="B15" s="10"/>
      <c r="C15" s="174"/>
      <c r="D15" s="10"/>
      <c r="E15" s="10"/>
      <c r="F15" s="10"/>
      <c r="G15" s="10"/>
      <c r="H15" s="10"/>
      <c r="I15" s="15" t="s">
        <v>176</v>
      </c>
      <c r="J15" s="10"/>
      <c r="K15" s="175" t="s">
        <v>22</v>
      </c>
    </row>
    <row r="16" spans="1:12">
      <c r="B16" s="10"/>
      <c r="C16" s="174"/>
      <c r="D16" s="10"/>
      <c r="E16" s="10"/>
      <c r="F16" s="10"/>
      <c r="G16" s="10"/>
      <c r="H16" s="10"/>
      <c r="I16" s="15"/>
      <c r="J16" s="10"/>
      <c r="K16" s="175"/>
    </row>
    <row r="17" spans="2:11">
      <c r="B17" s="10"/>
      <c r="C17" s="174" t="s">
        <v>281</v>
      </c>
      <c r="D17" s="1" t="s">
        <v>834</v>
      </c>
      <c r="E17" s="10"/>
      <c r="F17" s="1"/>
      <c r="G17" s="10"/>
      <c r="H17" s="10"/>
      <c r="I17" s="105">
        <f>'Page-12'!H58</f>
        <v>0</v>
      </c>
      <c r="J17" s="48"/>
      <c r="K17" s="110">
        <f>'Page-12'!I58</f>
        <v>0</v>
      </c>
    </row>
    <row r="18" spans="2:11">
      <c r="B18" s="10"/>
      <c r="C18" s="174"/>
      <c r="D18" s="10"/>
      <c r="E18" s="10"/>
      <c r="F18" s="10"/>
      <c r="G18" s="10"/>
      <c r="H18" s="10"/>
      <c r="I18" s="42"/>
      <c r="J18" s="42"/>
      <c r="K18" s="47"/>
    </row>
    <row r="19" spans="2:11" ht="18" customHeight="1">
      <c r="C19" s="174" t="s">
        <v>282</v>
      </c>
      <c r="D19" s="10" t="s">
        <v>252</v>
      </c>
      <c r="E19" s="10" t="s">
        <v>547</v>
      </c>
      <c r="F19" s="10"/>
      <c r="G19" s="10"/>
      <c r="H19" s="10"/>
      <c r="I19" s="42"/>
      <c r="J19" s="42"/>
      <c r="K19" s="47"/>
    </row>
    <row r="20" spans="2:11" ht="18" customHeight="1">
      <c r="B20" s="10"/>
      <c r="C20" s="174"/>
      <c r="D20" s="29" t="s">
        <v>466</v>
      </c>
      <c r="E20" s="7" t="s">
        <v>554</v>
      </c>
      <c r="F20" s="10"/>
      <c r="G20" s="10"/>
      <c r="H20" s="678" t="s">
        <v>56</v>
      </c>
      <c r="I20" s="79">
        <v>0</v>
      </c>
      <c r="J20" s="51" t="s">
        <v>56</v>
      </c>
      <c r="K20" s="70">
        <v>0</v>
      </c>
    </row>
    <row r="21" spans="2:11" ht="18" customHeight="1">
      <c r="B21" s="10"/>
      <c r="C21" s="174"/>
      <c r="D21" s="29" t="s">
        <v>467</v>
      </c>
      <c r="E21" s="10" t="s">
        <v>134</v>
      </c>
      <c r="F21" s="10"/>
      <c r="G21" s="10"/>
      <c r="H21" s="35" t="s">
        <v>56</v>
      </c>
      <c r="I21" s="79">
        <v>0</v>
      </c>
      <c r="J21" s="51" t="s">
        <v>56</v>
      </c>
      <c r="K21" s="70">
        <v>0</v>
      </c>
    </row>
    <row r="22" spans="2:11" ht="18" customHeight="1">
      <c r="B22" s="10"/>
      <c r="C22" s="174"/>
      <c r="D22" s="29" t="s">
        <v>468</v>
      </c>
      <c r="E22" s="10" t="s">
        <v>549</v>
      </c>
      <c r="F22" s="10"/>
      <c r="G22" s="10"/>
      <c r="H22" s="35" t="s">
        <v>56</v>
      </c>
      <c r="I22" s="79">
        <v>0</v>
      </c>
      <c r="J22" s="51" t="s">
        <v>56</v>
      </c>
      <c r="K22" s="70">
        <v>0</v>
      </c>
    </row>
    <row r="23" spans="2:11" ht="18" customHeight="1">
      <c r="B23" s="10"/>
      <c r="C23" s="174"/>
      <c r="D23" s="29" t="s">
        <v>52</v>
      </c>
      <c r="E23" s="10" t="s">
        <v>493</v>
      </c>
      <c r="F23" s="10"/>
      <c r="G23" s="10"/>
      <c r="H23" s="35" t="s">
        <v>56</v>
      </c>
      <c r="I23" s="79">
        <v>0</v>
      </c>
      <c r="J23" s="51" t="s">
        <v>56</v>
      </c>
      <c r="K23" s="70">
        <v>0</v>
      </c>
    </row>
    <row r="24" spans="2:11" ht="18" customHeight="1">
      <c r="B24" s="10"/>
      <c r="C24" s="174"/>
      <c r="D24" s="29" t="s">
        <v>53</v>
      </c>
      <c r="E24" s="10" t="s">
        <v>567</v>
      </c>
      <c r="F24" s="10"/>
      <c r="G24" s="10"/>
      <c r="H24" s="35" t="s">
        <v>56</v>
      </c>
      <c r="I24" s="79">
        <v>0</v>
      </c>
      <c r="J24" s="51" t="s">
        <v>56</v>
      </c>
      <c r="K24" s="70">
        <v>0</v>
      </c>
    </row>
    <row r="25" spans="2:11">
      <c r="B25" s="10"/>
      <c r="C25" s="174"/>
      <c r="D25" s="10"/>
      <c r="E25" s="10"/>
      <c r="F25" s="10"/>
      <c r="G25" s="10"/>
      <c r="H25" s="10"/>
      <c r="I25" s="73"/>
      <c r="J25" s="51"/>
      <c r="K25" s="75"/>
    </row>
    <row r="26" spans="2:11">
      <c r="B26" s="10"/>
      <c r="C26" s="174" t="s">
        <v>284</v>
      </c>
      <c r="D26" s="10" t="s">
        <v>551</v>
      </c>
      <c r="F26" s="10"/>
      <c r="G26" s="10"/>
      <c r="H26" s="35"/>
      <c r="I26" s="101">
        <f>I17-(SUM(I21:I25))</f>
        <v>0</v>
      </c>
      <c r="J26" s="51"/>
      <c r="K26" s="102">
        <f>K17-(SUM(K20:K25))</f>
        <v>0</v>
      </c>
    </row>
    <row r="27" spans="2:11">
      <c r="B27" s="10"/>
      <c r="C27" s="174"/>
      <c r="D27" s="10"/>
      <c r="E27" s="10"/>
      <c r="F27" s="10"/>
      <c r="G27" s="10"/>
      <c r="H27" s="35"/>
      <c r="J27" s="10"/>
      <c r="K27" s="18"/>
    </row>
    <row r="28" spans="2:11">
      <c r="B28" s="10"/>
      <c r="C28" s="174" t="s">
        <v>285</v>
      </c>
      <c r="D28" s="10" t="s">
        <v>553</v>
      </c>
      <c r="F28" s="10"/>
      <c r="G28" s="10"/>
      <c r="H28" s="35" t="s">
        <v>550</v>
      </c>
      <c r="I28" s="74">
        <v>1</v>
      </c>
      <c r="J28" s="51" t="s">
        <v>550</v>
      </c>
      <c r="K28" s="76">
        <v>1.3</v>
      </c>
    </row>
    <row r="29" spans="2:11">
      <c r="B29" s="10"/>
      <c r="C29" s="174"/>
      <c r="D29" s="551" t="s">
        <v>1074</v>
      </c>
      <c r="E29" s="10"/>
      <c r="F29" s="10"/>
      <c r="G29" s="10"/>
      <c r="H29" s="35"/>
      <c r="I29" s="10"/>
      <c r="J29" s="51"/>
      <c r="K29" s="13"/>
    </row>
    <row r="30" spans="2:11">
      <c r="B30" s="10"/>
      <c r="C30" s="174" t="s">
        <v>315</v>
      </c>
      <c r="D30" s="10" t="s">
        <v>441</v>
      </c>
      <c r="F30" s="10"/>
      <c r="G30" s="10"/>
      <c r="H30" s="35"/>
      <c r="I30" s="101">
        <f>I26*I28</f>
        <v>0</v>
      </c>
      <c r="J30" s="51"/>
      <c r="K30" s="102">
        <f>K26*K28</f>
        <v>0</v>
      </c>
    </row>
    <row r="31" spans="2:11">
      <c r="B31" s="10"/>
      <c r="C31" s="174"/>
      <c r="D31" s="10"/>
      <c r="E31" s="10"/>
      <c r="F31" s="10"/>
      <c r="G31" s="10"/>
      <c r="H31" s="35"/>
      <c r="I31" s="10"/>
      <c r="J31" s="51"/>
      <c r="K31" s="13"/>
    </row>
    <row r="32" spans="2:11">
      <c r="B32" s="10"/>
      <c r="C32" s="174" t="s">
        <v>385</v>
      </c>
      <c r="D32" s="1" t="s">
        <v>868</v>
      </c>
      <c r="F32" s="10"/>
      <c r="G32" s="10"/>
      <c r="H32" s="35" t="s">
        <v>550</v>
      </c>
      <c r="I32" s="523" t="e">
        <f>MIN('Page-7'!E18:G18)</f>
        <v>#DIV/0!</v>
      </c>
      <c r="J32" s="51" t="s">
        <v>550</v>
      </c>
      <c r="K32" s="522" t="e">
        <f>MIN('Page-7'!E18:G18)</f>
        <v>#DIV/0!</v>
      </c>
    </row>
    <row r="33" spans="2:11">
      <c r="B33" s="10"/>
      <c r="C33" s="174"/>
      <c r="D33" s="10"/>
      <c r="E33" s="10"/>
      <c r="F33" s="10"/>
      <c r="G33" s="10"/>
      <c r="H33" s="35"/>
      <c r="I33" s="10"/>
      <c r="J33" s="51"/>
      <c r="K33" s="13"/>
    </row>
    <row r="34" spans="2:11">
      <c r="B34" s="10"/>
      <c r="C34" s="174" t="s">
        <v>387</v>
      </c>
      <c r="D34" s="10" t="s">
        <v>253</v>
      </c>
      <c r="F34" s="10"/>
      <c r="G34" s="10"/>
      <c r="H34" s="35"/>
      <c r="I34" s="101" t="e">
        <f>I30*I32</f>
        <v>#DIV/0!</v>
      </c>
      <c r="J34" s="51"/>
      <c r="K34" s="102" t="e">
        <f>K30*K32</f>
        <v>#DIV/0!</v>
      </c>
    </row>
    <row r="35" spans="2:11">
      <c r="B35" s="10"/>
      <c r="C35" s="174"/>
      <c r="D35" s="10"/>
      <c r="F35" s="10"/>
      <c r="G35" s="10"/>
      <c r="H35" s="35"/>
      <c r="I35" s="10"/>
      <c r="J35" s="51"/>
      <c r="K35" s="13"/>
    </row>
    <row r="36" spans="2:11">
      <c r="B36" s="10"/>
      <c r="C36" s="174" t="s">
        <v>389</v>
      </c>
      <c r="D36" s="10" t="s">
        <v>345</v>
      </c>
      <c r="F36" s="206"/>
      <c r="G36" s="10"/>
      <c r="H36" s="35" t="s">
        <v>550</v>
      </c>
      <c r="I36" s="74">
        <v>0.04</v>
      </c>
      <c r="J36" s="51" t="s">
        <v>550</v>
      </c>
      <c r="K36" s="689">
        <v>0.09</v>
      </c>
    </row>
    <row r="37" spans="2:11">
      <c r="B37" s="10"/>
      <c r="C37" s="174"/>
      <c r="D37" s="10"/>
      <c r="E37" s="10"/>
      <c r="F37" s="10"/>
      <c r="G37" s="10"/>
      <c r="H37" s="35"/>
      <c r="I37" s="10"/>
      <c r="J37" s="51"/>
      <c r="K37" s="13"/>
    </row>
    <row r="38" spans="2:11">
      <c r="B38" s="10"/>
      <c r="C38" s="174" t="s">
        <v>54</v>
      </c>
      <c r="D38" s="10" t="s">
        <v>552</v>
      </c>
      <c r="E38" s="10"/>
      <c r="F38" s="10"/>
      <c r="G38" s="10"/>
      <c r="H38" s="35"/>
      <c r="I38" s="101" t="e">
        <f>I34*I36</f>
        <v>#DIV/0!</v>
      </c>
      <c r="J38" s="51"/>
      <c r="K38" s="102" t="e">
        <f>K34*K36</f>
        <v>#DIV/0!</v>
      </c>
    </row>
    <row r="39" spans="2:11">
      <c r="B39" s="10"/>
      <c r="C39" s="174"/>
      <c r="D39" s="10" t="s">
        <v>601</v>
      </c>
      <c r="E39" s="10"/>
      <c r="F39" s="10"/>
      <c r="G39" s="10"/>
      <c r="H39" s="35"/>
      <c r="I39" s="10"/>
      <c r="J39" s="10"/>
      <c r="K39" s="13"/>
    </row>
    <row r="40" spans="2:11">
      <c r="B40" s="10"/>
      <c r="C40" s="174"/>
      <c r="D40" s="10"/>
      <c r="E40" s="10"/>
      <c r="F40" s="10"/>
      <c r="G40" s="10"/>
      <c r="H40" s="35"/>
      <c r="I40" s="10"/>
      <c r="J40" s="10"/>
      <c r="K40" s="13"/>
    </row>
    <row r="41" spans="2:11" ht="13.5" thickBot="1">
      <c r="B41" s="10"/>
      <c r="C41" s="174" t="s">
        <v>605</v>
      </c>
      <c r="D41" s="10" t="s">
        <v>548</v>
      </c>
      <c r="K41" s="103" t="e">
        <f>I38+K38</f>
        <v>#DIV/0!</v>
      </c>
    </row>
    <row r="42" spans="2:11" ht="5.0999999999999996" customHeight="1" thickTop="1">
      <c r="B42" s="10"/>
      <c r="C42" s="174"/>
      <c r="D42" s="10"/>
      <c r="K42" s="208"/>
    </row>
    <row r="43" spans="2:11">
      <c r="B43" s="10"/>
      <c r="C43" s="174"/>
      <c r="D43" s="1" t="s">
        <v>1017</v>
      </c>
      <c r="K43" s="13"/>
    </row>
    <row r="44" spans="2:11" ht="13.5" thickBot="1">
      <c r="C44" s="173"/>
      <c r="D44" s="531" t="s">
        <v>867</v>
      </c>
      <c r="E44" s="16"/>
      <c r="F44" s="16"/>
      <c r="G44" s="16"/>
      <c r="H44" s="16"/>
      <c r="I44" s="16"/>
      <c r="J44" s="16"/>
      <c r="K44" s="17"/>
    </row>
    <row r="49" spans="1:12" ht="13.5" thickBot="1">
      <c r="A49" s="12"/>
      <c r="B49" s="12"/>
      <c r="C49" s="12"/>
      <c r="D49" s="12"/>
      <c r="E49" s="12"/>
      <c r="F49" s="12"/>
      <c r="G49" s="12"/>
      <c r="H49" s="12"/>
      <c r="I49" s="12"/>
      <c r="J49" s="12"/>
      <c r="K49" s="12"/>
      <c r="L49" s="12"/>
    </row>
    <row r="50" spans="1:12" ht="13.5" thickTop="1">
      <c r="L50" s="404" t="s">
        <v>9</v>
      </c>
    </row>
  </sheetData>
  <sheetProtection algorithmName="SHA-512" hashValue="GBZ8ya/sddN4ian45mepGnZKc1cc1zvTUchYavJtPA5ezsblvUkoIQFPY7EVdb7xE8jQeKfG6Mr4wbOHX9mlPQ==" saltValue="I6IEVGUMfXE1L8yWWcsROg==" spinCount="100000" sheet="1" selectLockedCells="1"/>
  <protectedRanges>
    <protectedRange sqref="I20 I21 I22 I23 I24 K20 K21 K22 K23 K24 I28 K28 I36 K36" name="Range1"/>
  </protectedRanges>
  <mergeCells count="3">
    <mergeCell ref="I11:K11"/>
    <mergeCell ref="I10:K10"/>
    <mergeCell ref="C8:K8"/>
  </mergeCells>
  <phoneticPr fontId="14" type="noConversion"/>
  <printOptions horizontalCentered="1" verticalCentered="1"/>
  <pageMargins left="0.25" right="0.25" top="0.5" bottom="0.25" header="0.88" footer="0.25"/>
  <pageSetup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G54"/>
  <sheetViews>
    <sheetView view="pageBreakPreview" zoomScaleNormal="100" zoomScaleSheetLayoutView="100" workbookViewId="0">
      <selection activeCell="D8" sqref="D8"/>
    </sheetView>
  </sheetViews>
  <sheetFormatPr defaultColWidth="9.140625" defaultRowHeight="12.75"/>
  <cols>
    <col min="1" max="1" width="3.140625" style="8" customWidth="1"/>
    <col min="2" max="2" width="1.42578125" style="8" customWidth="1"/>
    <col min="3" max="3" width="4.42578125" style="8" customWidth="1"/>
    <col min="4" max="4" width="65.42578125" style="8" bestFit="1" customWidth="1"/>
    <col min="5" max="5" width="1.42578125" style="15" customWidth="1"/>
    <col min="6" max="6" width="17.42578125" style="8" customWidth="1"/>
    <col min="7" max="7" width="1.140625" style="8" customWidth="1"/>
    <col min="8" max="16384" width="9.140625" style="8"/>
  </cols>
  <sheetData>
    <row r="1" spans="1:7" ht="14.25" thickTop="1" thickBot="1">
      <c r="A1" s="923" t="s">
        <v>986</v>
      </c>
      <c r="B1" s="924"/>
      <c r="C1" s="924"/>
      <c r="D1" s="924"/>
      <c r="E1" s="925"/>
      <c r="F1" s="924"/>
      <c r="G1" s="924"/>
    </row>
    <row r="2" spans="1:7" ht="14.25" customHeight="1">
      <c r="A2" s="926">
        <v>25</v>
      </c>
      <c r="B2" s="850" t="s">
        <v>692</v>
      </c>
      <c r="C2" s="850"/>
      <c r="D2" s="875"/>
      <c r="E2" s="855"/>
      <c r="F2" s="875"/>
      <c r="G2" s="875"/>
    </row>
    <row r="3" spans="1:7">
      <c r="A3" s="853"/>
      <c r="B3" s="875"/>
      <c r="C3" s="850"/>
      <c r="D3" s="875"/>
      <c r="E3" s="855"/>
      <c r="F3" s="875"/>
      <c r="G3" s="875"/>
    </row>
    <row r="4" spans="1:7">
      <c r="A4" s="850"/>
      <c r="B4" s="875"/>
      <c r="C4" s="850"/>
      <c r="D4" s="850"/>
      <c r="E4" s="855"/>
      <c r="F4" s="875"/>
      <c r="G4" s="875"/>
    </row>
    <row r="5" spans="1:7" ht="18" customHeight="1">
      <c r="A5" s="875"/>
      <c r="B5" s="853"/>
      <c r="C5" s="855" t="s">
        <v>281</v>
      </c>
      <c r="D5" s="853" t="s">
        <v>612</v>
      </c>
      <c r="E5" s="855"/>
      <c r="F5" s="106">
        <f>'Page-12'!G58</f>
        <v>0</v>
      </c>
      <c r="G5" s="853"/>
    </row>
    <row r="6" spans="1:7">
      <c r="A6" s="850"/>
      <c r="B6" s="875"/>
      <c r="C6" s="855"/>
      <c r="D6" s="850"/>
      <c r="E6" s="855"/>
      <c r="F6" s="927"/>
      <c r="G6" s="875"/>
    </row>
    <row r="7" spans="1:7" ht="18" customHeight="1">
      <c r="A7" s="875"/>
      <c r="B7" s="853"/>
      <c r="C7" s="855" t="s">
        <v>282</v>
      </c>
      <c r="D7" s="848" t="s">
        <v>882</v>
      </c>
      <c r="E7" s="855" t="s">
        <v>635</v>
      </c>
      <c r="F7" s="106">
        <f>'Page-10'!I48</f>
        <v>0</v>
      </c>
      <c r="G7" s="853" t="s">
        <v>636</v>
      </c>
    </row>
    <row r="8" spans="1:7">
      <c r="A8" s="850"/>
      <c r="B8" s="875"/>
      <c r="C8" s="855"/>
      <c r="D8" s="853"/>
      <c r="E8" s="855"/>
      <c r="F8" s="928"/>
      <c r="G8" s="875"/>
    </row>
    <row r="9" spans="1:7" ht="18" customHeight="1" thickBot="1">
      <c r="A9" s="875"/>
      <c r="B9" s="853"/>
      <c r="C9" s="855" t="s">
        <v>284</v>
      </c>
      <c r="D9" s="853" t="s">
        <v>602</v>
      </c>
      <c r="E9" s="855"/>
      <c r="F9" s="929">
        <f>F5-F7</f>
        <v>0</v>
      </c>
      <c r="G9" s="853"/>
    </row>
    <row r="10" spans="1:7" ht="13.5" thickTop="1">
      <c r="A10" s="850"/>
      <c r="B10" s="875"/>
      <c r="C10" s="930"/>
      <c r="D10" s="850"/>
      <c r="E10" s="855"/>
      <c r="F10" s="875"/>
      <c r="G10" s="875"/>
    </row>
    <row r="11" spans="1:7" ht="18" customHeight="1">
      <c r="A11" s="875"/>
      <c r="B11" s="853"/>
      <c r="C11" s="855" t="s">
        <v>285</v>
      </c>
      <c r="D11" s="931" t="s">
        <v>841</v>
      </c>
      <c r="E11" s="932"/>
      <c r="F11" s="933" cm="1">
        <f t="array" ref="F11:G11">'Page-20'!L48:M48</f>
        <v>0</v>
      </c>
      <c r="G11" s="853">
        <v>0</v>
      </c>
    </row>
    <row r="12" spans="1:7">
      <c r="A12" s="875"/>
      <c r="B12" s="853"/>
      <c r="C12" s="855"/>
      <c r="D12" s="853"/>
      <c r="E12" s="1108"/>
      <c r="F12" s="1108"/>
      <c r="G12" s="853"/>
    </row>
    <row r="13" spans="1:7" ht="18" customHeight="1">
      <c r="A13" s="875"/>
      <c r="B13" s="853"/>
      <c r="C13" s="855" t="s">
        <v>315</v>
      </c>
      <c r="D13" s="853" t="s">
        <v>96</v>
      </c>
      <c r="E13" s="855"/>
      <c r="F13" s="934" t="e">
        <f>F9/F11</f>
        <v>#DIV/0!</v>
      </c>
      <c r="G13" s="853"/>
    </row>
    <row r="14" spans="1:7">
      <c r="A14" s="875"/>
      <c r="B14" s="853"/>
      <c r="C14" s="855"/>
      <c r="D14" s="853"/>
      <c r="E14" s="855"/>
      <c r="F14" s="853"/>
      <c r="G14" s="853"/>
    </row>
    <row r="15" spans="1:7" ht="18" customHeight="1" thickBot="1">
      <c r="A15" s="875"/>
      <c r="B15" s="853"/>
      <c r="C15" s="855" t="s">
        <v>385</v>
      </c>
      <c r="D15" s="853" t="s">
        <v>603</v>
      </c>
      <c r="E15" s="855"/>
      <c r="F15" s="929" t="e">
        <f>F13/10</f>
        <v>#DIV/0!</v>
      </c>
      <c r="G15" s="853"/>
    </row>
    <row r="16" spans="1:7" ht="13.5" thickTop="1">
      <c r="A16" s="875"/>
      <c r="B16" s="853"/>
      <c r="C16" s="855"/>
      <c r="D16" s="856" t="s">
        <v>637</v>
      </c>
      <c r="E16" s="855"/>
      <c r="F16" s="853"/>
      <c r="G16" s="853"/>
    </row>
    <row r="17" spans="1:7">
      <c r="A17" s="875"/>
      <c r="B17" s="853"/>
      <c r="C17" s="855"/>
      <c r="D17" s="856"/>
      <c r="E17" s="855"/>
      <c r="F17" s="853"/>
      <c r="G17" s="853"/>
    </row>
    <row r="18" spans="1:7" ht="13.5" thickBot="1">
      <c r="A18" s="875"/>
      <c r="B18" s="853"/>
      <c r="C18" s="864" t="s">
        <v>387</v>
      </c>
      <c r="D18" s="848" t="s">
        <v>604</v>
      </c>
      <c r="E18" s="855"/>
      <c r="F18" s="935" t="e">
        <f>'Page-13'!K41</f>
        <v>#DIV/0!</v>
      </c>
      <c r="G18" s="853"/>
    </row>
    <row r="19" spans="1:7" ht="13.5" thickTop="1">
      <c r="A19" s="875"/>
      <c r="B19" s="853"/>
      <c r="C19" s="864"/>
      <c r="D19" s="856" t="s">
        <v>842</v>
      </c>
      <c r="E19" s="855"/>
      <c r="F19" s="853"/>
      <c r="G19" s="853"/>
    </row>
    <row r="20" spans="1:7">
      <c r="A20" s="875"/>
      <c r="B20" s="853"/>
      <c r="C20" s="855"/>
      <c r="D20" s="856"/>
      <c r="E20" s="855"/>
      <c r="F20" s="853"/>
      <c r="G20" s="853"/>
    </row>
    <row r="21" spans="1:7" ht="15.75" customHeight="1">
      <c r="A21" s="936">
        <v>26</v>
      </c>
      <c r="B21" s="937"/>
      <c r="C21" s="850" t="s">
        <v>641</v>
      </c>
      <c r="D21" s="875"/>
      <c r="E21" s="855"/>
      <c r="F21" s="875"/>
      <c r="G21" s="875"/>
    </row>
    <row r="22" spans="1:7" ht="5.0999999999999996" customHeight="1" thickBot="1">
      <c r="A22" s="883"/>
      <c r="B22" s="875"/>
      <c r="C22" s="850"/>
      <c r="D22" s="875"/>
      <c r="E22" s="855"/>
      <c r="F22" s="875"/>
      <c r="G22" s="875"/>
    </row>
    <row r="23" spans="1:7" ht="18" customHeight="1" thickBot="1">
      <c r="A23" s="875"/>
      <c r="B23" s="938"/>
      <c r="C23" s="939" t="s">
        <v>281</v>
      </c>
      <c r="D23" s="940" t="s">
        <v>95</v>
      </c>
      <c r="E23" s="941"/>
      <c r="F23" s="942" t="e">
        <f>MIN(F18,F15)</f>
        <v>#DIV/0!</v>
      </c>
      <c r="G23" s="943"/>
    </row>
    <row r="24" spans="1:7" ht="13.5" thickTop="1">
      <c r="A24" s="875"/>
      <c r="B24" s="918"/>
      <c r="C24" s="855"/>
      <c r="D24" s="856"/>
      <c r="E24" s="855"/>
      <c r="F24" s="944"/>
      <c r="G24" s="945"/>
    </row>
    <row r="25" spans="1:7" ht="18" customHeight="1" thickBot="1">
      <c r="A25" s="875"/>
      <c r="B25" s="918"/>
      <c r="C25" s="946" t="s">
        <v>282</v>
      </c>
      <c r="D25" s="947" t="s">
        <v>94</v>
      </c>
      <c r="E25" s="932"/>
      <c r="F25" s="948" t="e">
        <f>F7/'Page-5'!M51</f>
        <v>#DIV/0!</v>
      </c>
      <c r="G25" s="945"/>
    </row>
    <row r="26" spans="1:7" ht="13.5" thickTop="1">
      <c r="A26" s="875"/>
      <c r="B26" s="918"/>
      <c r="C26" s="954"/>
      <c r="D26" s="955" t="s">
        <v>647</v>
      </c>
      <c r="E26" s="956"/>
      <c r="F26" s="954"/>
      <c r="G26" s="945"/>
    </row>
    <row r="27" spans="1:7">
      <c r="A27" s="875"/>
      <c r="B27" s="918"/>
      <c r="C27" s="875"/>
      <c r="D27" s="875"/>
      <c r="E27" s="855"/>
      <c r="F27" s="944"/>
      <c r="G27" s="945"/>
    </row>
    <row r="28" spans="1:7" ht="15" customHeight="1">
      <c r="A28" s="875"/>
      <c r="B28" s="918"/>
      <c r="C28" s="864" t="s">
        <v>284</v>
      </c>
      <c r="D28" s="850" t="s">
        <v>608</v>
      </c>
      <c r="E28" s="855"/>
      <c r="F28" s="853"/>
      <c r="G28" s="945"/>
    </row>
    <row r="29" spans="1:7">
      <c r="A29" s="875"/>
      <c r="B29" s="918"/>
      <c r="C29" s="875"/>
      <c r="D29" s="853"/>
      <c r="E29" s="855"/>
      <c r="F29" s="853"/>
      <c r="G29" s="945"/>
    </row>
    <row r="30" spans="1:7">
      <c r="A30" s="875"/>
      <c r="B30" s="918"/>
      <c r="C30" s="875"/>
      <c r="D30" s="848" t="s">
        <v>935</v>
      </c>
      <c r="E30" s="855"/>
      <c r="F30" s="949" t="e">
        <f>F23</f>
        <v>#DIV/0!</v>
      </c>
      <c r="G30" s="945"/>
    </row>
    <row r="31" spans="1:7">
      <c r="A31" s="875"/>
      <c r="B31" s="918"/>
      <c r="C31" s="875"/>
      <c r="D31" s="853"/>
      <c r="E31" s="855"/>
      <c r="F31" s="853"/>
      <c r="G31" s="945"/>
    </row>
    <row r="32" spans="1:7">
      <c r="A32" s="875"/>
      <c r="B32" s="918"/>
      <c r="C32" s="875"/>
      <c r="D32" s="853" t="s">
        <v>55</v>
      </c>
      <c r="E32" s="855" t="s">
        <v>550</v>
      </c>
      <c r="F32" s="950">
        <v>10</v>
      </c>
      <c r="G32" s="945"/>
    </row>
    <row r="33" spans="1:7">
      <c r="A33" s="875"/>
      <c r="B33" s="918"/>
      <c r="C33" s="875"/>
      <c r="D33" s="853"/>
      <c r="E33" s="855"/>
      <c r="F33" s="853"/>
      <c r="G33" s="945"/>
    </row>
    <row r="34" spans="1:7">
      <c r="A34" s="875"/>
      <c r="B34" s="918"/>
      <c r="C34" s="875"/>
      <c r="D34" s="848" t="s">
        <v>843</v>
      </c>
      <c r="E34" s="855" t="s">
        <v>550</v>
      </c>
      <c r="F34" s="951">
        <f>F11</f>
        <v>0</v>
      </c>
      <c r="G34" s="945"/>
    </row>
    <row r="35" spans="1:7">
      <c r="A35" s="875"/>
      <c r="B35" s="918"/>
      <c r="C35" s="875"/>
      <c r="D35" s="853"/>
      <c r="E35" s="855"/>
      <c r="F35" s="853"/>
      <c r="G35" s="945"/>
    </row>
    <row r="36" spans="1:7" ht="15.75" customHeight="1" thickBot="1">
      <c r="A36" s="875"/>
      <c r="B36" s="918"/>
      <c r="C36" s="875"/>
      <c r="D36" s="848" t="s">
        <v>883</v>
      </c>
      <c r="E36" s="855"/>
      <c r="F36" s="108" t="e">
        <f>ROUND(F30*F32*F34,0)</f>
        <v>#DIV/0!</v>
      </c>
      <c r="G36" s="945"/>
    </row>
    <row r="37" spans="1:7" ht="14.25" thickTop="1" thickBot="1">
      <c r="A37" s="875"/>
      <c r="B37" s="919"/>
      <c r="C37" s="891"/>
      <c r="D37" s="891"/>
      <c r="E37" s="952"/>
      <c r="F37" s="920"/>
      <c r="G37" s="953"/>
    </row>
    <row r="38" spans="1:7">
      <c r="B38" s="10"/>
      <c r="C38" s="10"/>
      <c r="D38" s="10"/>
      <c r="F38" s="10"/>
      <c r="G38" s="10"/>
    </row>
    <row r="39" spans="1:7">
      <c r="B39" s="10"/>
      <c r="C39" s="10"/>
      <c r="D39" s="10"/>
      <c r="F39" s="10"/>
      <c r="G39" s="10"/>
    </row>
    <row r="40" spans="1:7">
      <c r="B40" s="10"/>
      <c r="C40" s="10"/>
      <c r="D40" s="10"/>
      <c r="F40" s="10"/>
      <c r="G40" s="10"/>
    </row>
    <row r="41" spans="1:7">
      <c r="B41" s="10"/>
      <c r="C41" s="10"/>
      <c r="D41" s="10"/>
      <c r="F41" s="10"/>
      <c r="G41" s="10"/>
    </row>
    <row r="42" spans="1:7">
      <c r="B42" s="10"/>
      <c r="C42" s="10"/>
      <c r="D42" s="10"/>
      <c r="F42" s="10"/>
      <c r="G42" s="10"/>
    </row>
    <row r="46" spans="1:7">
      <c r="B46" s="10"/>
      <c r="G46" s="10"/>
    </row>
    <row r="53" spans="1:7" ht="13.5" thickBot="1">
      <c r="A53" s="12"/>
      <c r="B53" s="12"/>
      <c r="C53" s="12"/>
      <c r="D53" s="12"/>
      <c r="E53" s="36"/>
      <c r="F53" s="12"/>
      <c r="G53" s="12"/>
    </row>
    <row r="54" spans="1:7" ht="13.5" thickTop="1">
      <c r="F54" s="27" t="s">
        <v>10</v>
      </c>
    </row>
  </sheetData>
  <sheetProtection algorithmName="SHA-512" hashValue="6QBu6tsEVHrK8E2qD/xhuFJTTStL7jVDvUAlkCo35CKHeJKAK8f0I9E8QLW6ZH02Y+TyqWZ2PdocQFsdZH8Xqw==" saltValue="DfmIwPS3XyBgZGADpMayIg==" spinCount="100000" sheet="1" selectLockedCells="1"/>
  <mergeCells count="1">
    <mergeCell ref="E12:F12"/>
  </mergeCells>
  <phoneticPr fontId="14" type="noConversion"/>
  <printOptions horizontalCentered="1" verticalCentered="1"/>
  <pageMargins left="0.25" right="0.25" top="0.5" bottom="0.25" header="0.5" footer="0.5"/>
  <pageSetup orientation="portrait" r:id="rId1"/>
  <headerFooter alignWithMargins="0"/>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I69"/>
  <sheetViews>
    <sheetView view="pageBreakPreview" zoomScaleNormal="100" zoomScaleSheetLayoutView="100" workbookViewId="0">
      <selection activeCell="E14" sqref="E14"/>
    </sheetView>
  </sheetViews>
  <sheetFormatPr defaultColWidth="9.140625" defaultRowHeight="12.75"/>
  <cols>
    <col min="1" max="1" width="2.85546875" style="8" customWidth="1"/>
    <col min="2" max="2" width="4.85546875" style="8" customWidth="1"/>
    <col min="3" max="3" width="4.140625" style="8" customWidth="1"/>
    <col min="4" max="4" width="13.140625" style="8" customWidth="1"/>
    <col min="5" max="5" width="33.42578125" style="8" customWidth="1"/>
    <col min="6" max="6" width="3.42578125" style="8" bestFit="1" customWidth="1"/>
    <col min="7" max="7" width="18.5703125" style="8" customWidth="1"/>
    <col min="8" max="8" width="6.42578125" style="8" bestFit="1" customWidth="1"/>
    <col min="9" max="16384" width="9.140625" style="8"/>
  </cols>
  <sheetData>
    <row r="1" spans="1:9" ht="6.75" customHeight="1" thickTop="1">
      <c r="A1" s="20"/>
      <c r="B1" s="20"/>
      <c r="C1" s="20"/>
      <c r="D1" s="20"/>
      <c r="E1" s="20"/>
      <c r="F1" s="20"/>
      <c r="G1" s="20"/>
      <c r="H1" s="20"/>
      <c r="I1" s="20"/>
    </row>
    <row r="2" spans="1:9" ht="18" customHeight="1">
      <c r="A2" s="276">
        <v>27</v>
      </c>
      <c r="B2" s="2" t="s">
        <v>254</v>
      </c>
    </row>
    <row r="4" spans="1:9">
      <c r="B4" s="111" t="s">
        <v>54</v>
      </c>
      <c r="C4" s="2" t="s">
        <v>840</v>
      </c>
      <c r="G4" s="315" t="s">
        <v>255</v>
      </c>
    </row>
    <row r="5" spans="1:9" ht="5.0999999999999996" customHeight="1">
      <c r="G5" s="181"/>
    </row>
    <row r="6" spans="1:9" ht="12.75" customHeight="1">
      <c r="C6" s="111" t="s">
        <v>1018</v>
      </c>
      <c r="D6" s="10" t="s">
        <v>555</v>
      </c>
      <c r="E6" s="10"/>
      <c r="F6" s="15" t="s">
        <v>256</v>
      </c>
      <c r="G6" s="310"/>
    </row>
    <row r="7" spans="1:9" ht="12.75" customHeight="1">
      <c r="C7" s="15"/>
      <c r="D7" s="10" t="s">
        <v>67</v>
      </c>
      <c r="E7" s="160"/>
      <c r="F7" s="10"/>
      <c r="G7" s="77">
        <v>0</v>
      </c>
    </row>
    <row r="8" spans="1:9" ht="12.75" customHeight="1">
      <c r="C8" s="15"/>
      <c r="D8" s="10" t="s">
        <v>67</v>
      </c>
      <c r="E8" s="501"/>
      <c r="F8" s="10"/>
      <c r="G8" s="78">
        <v>0</v>
      </c>
    </row>
    <row r="9" spans="1:9" ht="5.0999999999999996" customHeight="1">
      <c r="C9" s="15"/>
      <c r="D9" s="10"/>
      <c r="E9" s="10"/>
      <c r="F9" s="10"/>
      <c r="G9" s="407"/>
    </row>
    <row r="10" spans="1:9" ht="12.75" customHeight="1">
      <c r="C10" s="111" t="s">
        <v>1019</v>
      </c>
      <c r="D10" s="10" t="s">
        <v>556</v>
      </c>
      <c r="E10" s="10"/>
      <c r="F10" s="10"/>
      <c r="G10" s="201"/>
    </row>
    <row r="11" spans="1:9" ht="12.75" customHeight="1">
      <c r="C11" s="111"/>
      <c r="D11" s="117" t="s">
        <v>954</v>
      </c>
      <c r="E11" s="278"/>
      <c r="F11" s="10"/>
      <c r="G11" s="77">
        <f>'Page-10'!K46</f>
        <v>0</v>
      </c>
    </row>
    <row r="12" spans="1:9" ht="12.75" customHeight="1">
      <c r="C12" s="111"/>
      <c r="D12" s="117" t="s">
        <v>835</v>
      </c>
      <c r="E12" s="278"/>
      <c r="F12" s="10"/>
      <c r="G12" s="77">
        <f>'Page-10'!K44</f>
        <v>0</v>
      </c>
    </row>
    <row r="13" spans="1:9" ht="12.75" customHeight="1">
      <c r="C13" s="111"/>
      <c r="D13" s="969" t="s">
        <v>1143</v>
      </c>
      <c r="E13" s="278"/>
      <c r="F13" s="970"/>
      <c r="G13" s="972">
        <f>'[1]Page-10'!K45</f>
        <v>0</v>
      </c>
    </row>
    <row r="14" spans="1:9" ht="12.75" customHeight="1">
      <c r="C14" s="111"/>
      <c r="D14" s="117" t="s">
        <v>836</v>
      </c>
      <c r="E14" s="179"/>
      <c r="F14" s="10"/>
      <c r="G14" s="78">
        <f>'Page-10'!K45</f>
        <v>0</v>
      </c>
    </row>
    <row r="15" spans="1:9" ht="5.0999999999999996" customHeight="1">
      <c r="C15" s="15"/>
      <c r="D15" s="10"/>
      <c r="E15" s="10"/>
      <c r="F15" s="10"/>
      <c r="G15" s="407"/>
    </row>
    <row r="16" spans="1:9" ht="12.75" customHeight="1">
      <c r="C16" s="111" t="s">
        <v>1020</v>
      </c>
      <c r="D16" s="1" t="s">
        <v>679</v>
      </c>
      <c r="E16" s="10"/>
      <c r="F16" s="10"/>
      <c r="G16" s="201"/>
    </row>
    <row r="17" spans="3:7" ht="12.75" customHeight="1">
      <c r="C17" s="34"/>
      <c r="D17" s="1319" t="s">
        <v>680</v>
      </c>
      <c r="E17" s="1320"/>
      <c r="F17" s="10"/>
      <c r="G17" s="77">
        <v>0</v>
      </c>
    </row>
    <row r="18" spans="3:7" ht="12.75" customHeight="1">
      <c r="C18" s="34"/>
      <c r="D18" s="1321" t="s">
        <v>681</v>
      </c>
      <c r="E18" s="1322"/>
      <c r="F18" s="10"/>
      <c r="G18" s="77">
        <v>0</v>
      </c>
    </row>
    <row r="19" spans="3:7" ht="12.75" customHeight="1">
      <c r="C19" s="126"/>
      <c r="D19" s="1323">
        <v>1994</v>
      </c>
      <c r="E19" s="1323"/>
      <c r="F19" s="10"/>
      <c r="G19" s="77">
        <v>0</v>
      </c>
    </row>
    <row r="20" spans="3:7" ht="12.75" customHeight="1">
      <c r="C20" s="15"/>
      <c r="D20" s="1315"/>
      <c r="E20" s="1315"/>
      <c r="F20" s="10"/>
      <c r="G20" s="78">
        <v>0</v>
      </c>
    </row>
    <row r="21" spans="3:7" ht="5.0999999999999996" customHeight="1">
      <c r="C21" s="15"/>
      <c r="D21" s="10"/>
      <c r="E21" s="10"/>
      <c r="F21" s="10"/>
      <c r="G21" s="407"/>
    </row>
    <row r="22" spans="3:7" ht="12.75" customHeight="1">
      <c r="C22" s="111" t="s">
        <v>1020</v>
      </c>
      <c r="D22" s="1" t="s">
        <v>682</v>
      </c>
      <c r="E22" s="10"/>
      <c r="F22" s="10"/>
      <c r="G22" s="201"/>
    </row>
    <row r="23" spans="3:7" ht="12.75" customHeight="1">
      <c r="C23" s="34"/>
      <c r="D23" s="1319" t="s">
        <v>680</v>
      </c>
      <c r="E23" s="1320"/>
      <c r="F23" s="10"/>
      <c r="G23" s="77">
        <v>0</v>
      </c>
    </row>
    <row r="24" spans="3:7" ht="12.75" customHeight="1">
      <c r="C24" s="34"/>
      <c r="D24" s="1321" t="s">
        <v>683</v>
      </c>
      <c r="E24" s="1322"/>
      <c r="F24" s="10"/>
      <c r="G24" s="77">
        <v>0</v>
      </c>
    </row>
    <row r="25" spans="3:7" ht="12.75" customHeight="1">
      <c r="C25" s="126"/>
      <c r="D25" s="1323"/>
      <c r="E25" s="1323"/>
      <c r="F25" s="10"/>
      <c r="G25" s="77">
        <v>0</v>
      </c>
    </row>
    <row r="26" spans="3:7" ht="12.75" customHeight="1">
      <c r="C26" s="15"/>
      <c r="D26" s="1323"/>
      <c r="E26" s="1323"/>
      <c r="F26" s="15"/>
      <c r="G26" s="78">
        <v>0</v>
      </c>
    </row>
    <row r="27" spans="3:7" ht="5.0999999999999996" customHeight="1">
      <c r="C27" s="15"/>
      <c r="D27" s="10"/>
      <c r="E27" s="10"/>
      <c r="F27" s="10"/>
      <c r="G27" s="407"/>
    </row>
    <row r="28" spans="3:7" ht="12.75" customHeight="1">
      <c r="C28" s="126" t="s">
        <v>105</v>
      </c>
      <c r="D28" s="10" t="s">
        <v>66</v>
      </c>
      <c r="E28" s="10"/>
      <c r="F28" s="10"/>
      <c r="G28" s="201"/>
    </row>
    <row r="29" spans="3:7" ht="12.75" customHeight="1">
      <c r="C29" s="15"/>
      <c r="D29" s="1" t="s">
        <v>653</v>
      </c>
      <c r="E29" s="10"/>
      <c r="F29" s="15" t="s">
        <v>257</v>
      </c>
      <c r="G29" s="957" t="e">
        <f>'Page-14'!F36</f>
        <v>#DIV/0!</v>
      </c>
    </row>
    <row r="30" spans="3:7" ht="12.75" customHeight="1">
      <c r="C30" s="15"/>
      <c r="D30" s="1" t="s">
        <v>652</v>
      </c>
      <c r="E30" s="10"/>
      <c r="F30" s="10"/>
      <c r="G30" s="77">
        <v>0</v>
      </c>
    </row>
    <row r="31" spans="3:7" ht="12.75" customHeight="1">
      <c r="C31" s="15"/>
      <c r="D31" s="1" t="s">
        <v>651</v>
      </c>
      <c r="E31" s="10"/>
      <c r="F31" s="10"/>
      <c r="G31" s="78">
        <v>0</v>
      </c>
    </row>
    <row r="32" spans="3:7" ht="5.0999999999999996" customHeight="1">
      <c r="C32" s="15"/>
      <c r="D32" s="10"/>
      <c r="E32" s="10"/>
      <c r="F32" s="10"/>
      <c r="G32" s="407"/>
    </row>
    <row r="33" spans="2:8" ht="12.75" customHeight="1">
      <c r="C33" s="126" t="s">
        <v>106</v>
      </c>
      <c r="D33" s="1" t="s">
        <v>655</v>
      </c>
      <c r="E33" s="10"/>
      <c r="F33" s="10"/>
      <c r="G33" s="201"/>
    </row>
    <row r="34" spans="2:8" ht="12.75" customHeight="1">
      <c r="C34" s="15"/>
      <c r="D34" s="1316" t="s">
        <v>656</v>
      </c>
      <c r="E34" s="1317"/>
      <c r="F34" s="10"/>
      <c r="G34" s="77">
        <v>0</v>
      </c>
    </row>
    <row r="35" spans="2:8" ht="12.75" customHeight="1">
      <c r="C35" s="14"/>
      <c r="D35" s="1318"/>
      <c r="E35" s="1318"/>
      <c r="F35" s="10"/>
      <c r="G35" s="78">
        <v>0</v>
      </c>
    </row>
    <row r="36" spans="2:8" ht="5.0999999999999996" customHeight="1">
      <c r="C36" s="14"/>
      <c r="D36" s="10"/>
      <c r="E36" s="10"/>
      <c r="F36" s="10"/>
      <c r="G36" s="407"/>
    </row>
    <row r="37" spans="2:8" ht="16.5" customHeight="1" thickBot="1">
      <c r="C37" s="14" t="s">
        <v>557</v>
      </c>
      <c r="D37" s="10"/>
      <c r="E37" s="10"/>
      <c r="F37" s="10"/>
      <c r="G37" s="408" t="e">
        <f>SUM(G7:G35)</f>
        <v>#DIV/0!</v>
      </c>
    </row>
    <row r="38" spans="2:8" ht="13.5" thickTop="1">
      <c r="C38" s="14"/>
      <c r="G38" s="409"/>
    </row>
    <row r="39" spans="2:8">
      <c r="B39" s="111" t="s">
        <v>657</v>
      </c>
      <c r="C39" s="2" t="s">
        <v>838</v>
      </c>
      <c r="G39" s="410" t="s">
        <v>255</v>
      </c>
    </row>
    <row r="40" spans="2:8" ht="5.0999999999999996" customHeight="1">
      <c r="G40" s="411"/>
    </row>
    <row r="41" spans="2:8" ht="5.0999999999999996" customHeight="1">
      <c r="C41" s="15"/>
      <c r="D41" s="10"/>
      <c r="E41" s="10"/>
      <c r="F41" s="10"/>
      <c r="G41" s="412"/>
    </row>
    <row r="42" spans="2:8" ht="12.75" customHeight="1">
      <c r="C42" s="126" t="s">
        <v>104</v>
      </c>
      <c r="D42" s="1" t="s">
        <v>654</v>
      </c>
      <c r="E42" s="10"/>
      <c r="F42" s="1" t="s">
        <v>258</v>
      </c>
      <c r="G42" s="413">
        <f>'Page-11'!G12</f>
        <v>0</v>
      </c>
      <c r="H42" s="1"/>
    </row>
    <row r="43" spans="2:8" ht="5.0999999999999996" customHeight="1">
      <c r="C43" s="15"/>
      <c r="D43" s="10"/>
      <c r="E43" s="10"/>
      <c r="F43" s="10"/>
      <c r="G43" s="409"/>
    </row>
    <row r="44" spans="2:8">
      <c r="C44" s="126" t="s">
        <v>105</v>
      </c>
      <c r="D44" s="10" t="s">
        <v>233</v>
      </c>
      <c r="E44" s="10"/>
      <c r="F44" s="10"/>
      <c r="G44" s="413">
        <f>'Page-11'!G20</f>
        <v>0</v>
      </c>
    </row>
    <row r="45" spans="2:8" ht="5.0999999999999996" customHeight="1">
      <c r="C45" s="15"/>
      <c r="D45" s="10"/>
      <c r="E45" s="10"/>
      <c r="G45" s="409"/>
    </row>
    <row r="46" spans="2:8">
      <c r="C46" s="126" t="s">
        <v>106</v>
      </c>
      <c r="D46" s="10" t="s">
        <v>259</v>
      </c>
      <c r="E46" s="10"/>
      <c r="F46" s="111" t="s">
        <v>1000</v>
      </c>
      <c r="G46" s="413">
        <f>'Page-11'!G32</f>
        <v>0</v>
      </c>
    </row>
    <row r="47" spans="2:8" ht="5.0999999999999996" customHeight="1">
      <c r="C47" s="34"/>
      <c r="D47" s="10"/>
      <c r="E47" s="10"/>
      <c r="F47" s="10"/>
      <c r="G47" s="409"/>
    </row>
    <row r="48" spans="2:8">
      <c r="C48" s="126" t="s">
        <v>107</v>
      </c>
      <c r="D48" s="1" t="s">
        <v>291</v>
      </c>
      <c r="E48" s="10"/>
      <c r="G48" s="413">
        <f>'Page-11'!G42</f>
        <v>0</v>
      </c>
    </row>
    <row r="49" spans="2:7" ht="5.0999999999999996" customHeight="1">
      <c r="C49" s="34"/>
      <c r="D49" s="10"/>
      <c r="E49" s="10"/>
      <c r="F49" s="10"/>
      <c r="G49" s="409"/>
    </row>
    <row r="50" spans="2:7">
      <c r="C50" s="126" t="s">
        <v>108</v>
      </c>
      <c r="D50" s="10" t="s">
        <v>260</v>
      </c>
      <c r="E50" s="10"/>
      <c r="F50" s="10"/>
      <c r="G50" s="413">
        <f>'Page-11'!G57</f>
        <v>0</v>
      </c>
    </row>
    <row r="51" spans="2:7" ht="5.0999999999999996" customHeight="1">
      <c r="C51" s="34"/>
      <c r="D51" s="10"/>
      <c r="E51" s="10"/>
      <c r="F51" s="10"/>
      <c r="G51" s="409"/>
    </row>
    <row r="52" spans="2:7">
      <c r="C52" s="126" t="s">
        <v>109</v>
      </c>
      <c r="D52" s="1" t="s">
        <v>555</v>
      </c>
      <c r="E52" s="10"/>
      <c r="F52" s="10"/>
      <c r="G52" s="413">
        <f>'Page-12'!G14</f>
        <v>0</v>
      </c>
    </row>
    <row r="53" spans="2:7" ht="5.0999999999999996" customHeight="1">
      <c r="C53" s="34"/>
      <c r="D53" s="10"/>
      <c r="E53" s="10"/>
      <c r="F53" s="10"/>
      <c r="G53" s="409"/>
    </row>
    <row r="54" spans="2:7">
      <c r="C54" s="126" t="s">
        <v>110</v>
      </c>
      <c r="D54" s="10" t="s">
        <v>261</v>
      </c>
      <c r="E54" s="10"/>
      <c r="F54" s="10"/>
      <c r="G54" s="413">
        <f>'Page-12'!G24</f>
        <v>0</v>
      </c>
    </row>
    <row r="55" spans="2:7" ht="5.0999999999999996" customHeight="1">
      <c r="C55" s="34"/>
      <c r="D55" s="10"/>
      <c r="E55" s="10"/>
      <c r="F55" s="10"/>
      <c r="G55" s="409"/>
    </row>
    <row r="56" spans="2:7">
      <c r="C56" s="126" t="s">
        <v>111</v>
      </c>
      <c r="D56" s="10" t="s">
        <v>262</v>
      </c>
      <c r="E56" s="10"/>
      <c r="F56" s="10"/>
      <c r="G56" s="413">
        <f>'Page-12'!G30</f>
        <v>0</v>
      </c>
    </row>
    <row r="57" spans="2:7" ht="5.0999999999999996" customHeight="1">
      <c r="C57" s="34"/>
      <c r="D57" s="10"/>
      <c r="E57" s="10"/>
      <c r="F57" s="10"/>
      <c r="G57" s="409"/>
    </row>
    <row r="58" spans="2:7">
      <c r="C58" s="126" t="s">
        <v>112</v>
      </c>
      <c r="D58" s="10" t="s">
        <v>263</v>
      </c>
      <c r="E58" s="10"/>
      <c r="F58" s="111" t="s">
        <v>1059</v>
      </c>
      <c r="G58" s="413">
        <f>'Page-12'!G40</f>
        <v>0</v>
      </c>
    </row>
    <row r="59" spans="2:7" ht="5.0999999999999996" customHeight="1">
      <c r="C59" s="34"/>
      <c r="D59" s="10"/>
      <c r="E59" s="10"/>
      <c r="F59" s="10"/>
      <c r="G59" s="409"/>
    </row>
    <row r="60" spans="2:7">
      <c r="C60" s="126" t="s">
        <v>113</v>
      </c>
      <c r="D60" s="10" t="s">
        <v>265</v>
      </c>
      <c r="E60" s="10"/>
      <c r="F60" s="10"/>
      <c r="G60" s="413">
        <f>'Page-12'!G49</f>
        <v>0</v>
      </c>
    </row>
    <row r="61" spans="2:7" ht="5.0999999999999996" customHeight="1">
      <c r="C61" s="15"/>
      <c r="D61" s="10"/>
      <c r="E61" s="10"/>
      <c r="F61" s="10"/>
      <c r="G61" s="409"/>
    </row>
    <row r="62" spans="2:7">
      <c r="C62" s="126" t="s">
        <v>658</v>
      </c>
      <c r="D62" s="10" t="s">
        <v>266</v>
      </c>
      <c r="E62" s="10"/>
      <c r="F62" s="10"/>
      <c r="G62" s="413">
        <f>'Page-12'!G55</f>
        <v>0</v>
      </c>
    </row>
    <row r="63" spans="2:7" ht="5.0999999999999996" customHeight="1">
      <c r="B63" s="10"/>
      <c r="C63" s="14"/>
      <c r="D63" s="10"/>
      <c r="E63" s="10"/>
      <c r="F63" s="10"/>
      <c r="G63" s="409"/>
    </row>
    <row r="64" spans="2:7" ht="13.5" thickBot="1">
      <c r="C64" s="10" t="s">
        <v>267</v>
      </c>
      <c r="E64" s="10"/>
      <c r="F64" s="10"/>
      <c r="G64" s="109">
        <f>SUM(G42:G62)</f>
        <v>0</v>
      </c>
    </row>
    <row r="65" spans="1:9" ht="5.0999999999999996" customHeight="1" thickTop="1">
      <c r="C65" s="14"/>
      <c r="D65" s="10"/>
      <c r="E65" s="10"/>
      <c r="F65" s="10"/>
      <c r="G65" s="409"/>
    </row>
    <row r="66" spans="1:9">
      <c r="C66" s="10" t="s">
        <v>268</v>
      </c>
      <c r="F66" s="126" t="s">
        <v>987</v>
      </c>
      <c r="G66" s="413" t="e">
        <f>G37-G64</f>
        <v>#DIV/0!</v>
      </c>
    </row>
    <row r="67" spans="1:9" ht="13.5" thickBot="1">
      <c r="A67" s="12"/>
      <c r="B67" s="264"/>
      <c r="C67" s="264"/>
      <c r="D67" s="264"/>
      <c r="E67" s="264"/>
      <c r="F67" s="264"/>
      <c r="G67" s="12"/>
      <c r="H67" s="12"/>
      <c r="I67" s="12"/>
    </row>
    <row r="68" spans="1:9" ht="13.5" thickTop="1">
      <c r="I68" s="239" t="s">
        <v>839</v>
      </c>
    </row>
    <row r="69" spans="1:9" ht="6" customHeight="1"/>
  </sheetData>
  <sheetProtection algorithmName="SHA-512" hashValue="KBTc3Mc1le9d7W1/GTSytHwjbYfzvdyrW0m7JBeO2lbRBencadbz+4kDtuKSHO+7i+Tk0LJv4u+8571ZqNTfWQ==" saltValue="1jl/Fb7wJxSkKwp58m+Jcg==" spinCount="100000" sheet="1" selectLockedCells="1"/>
  <protectedRanges>
    <protectedRange sqref="G7 G8 E7 E8 E14 G11:G12 G17:G20 D19:E20 G23:G26 D25:E26 G30 G31 G34 G35 D35:E35 G14" name="Range1"/>
    <protectedRange sqref="G13" name="Range1_1"/>
  </protectedRanges>
  <mergeCells count="10">
    <mergeCell ref="D20:E20"/>
    <mergeCell ref="D34:E34"/>
    <mergeCell ref="D35:E35"/>
    <mergeCell ref="D17:E17"/>
    <mergeCell ref="D18:E18"/>
    <mergeCell ref="D19:E19"/>
    <mergeCell ref="D23:E23"/>
    <mergeCell ref="D24:E24"/>
    <mergeCell ref="D25:E25"/>
    <mergeCell ref="D26:E26"/>
  </mergeCells>
  <phoneticPr fontId="14" type="noConversion"/>
  <printOptions horizontalCentered="1" verticalCentered="1"/>
  <pageMargins left="0.25" right="0.25" top="0.5" bottom="0.25" header="0.22" footer="0.25"/>
  <pageSetup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W152"/>
  <sheetViews>
    <sheetView view="pageBreakPreview" zoomScaleNormal="100" zoomScaleSheetLayoutView="100" workbookViewId="0">
      <selection activeCell="G104" sqref="G104"/>
    </sheetView>
  </sheetViews>
  <sheetFormatPr defaultColWidth="9.140625" defaultRowHeight="12.75"/>
  <cols>
    <col min="1" max="1" width="3.140625" style="8" customWidth="1"/>
    <col min="2" max="2" width="3.85546875" style="22" customWidth="1"/>
    <col min="3" max="3" width="3.140625" style="209" customWidth="1"/>
    <col min="4" max="4" width="10" style="8" customWidth="1"/>
    <col min="5" max="5" width="9.140625" style="8"/>
    <col min="6" max="6" width="10.85546875" style="8" customWidth="1"/>
    <col min="7" max="7" width="9.140625" style="8"/>
    <col min="8" max="8" width="3.42578125" style="8" customWidth="1"/>
    <col min="9" max="9" width="15.140625" style="8" customWidth="1"/>
    <col min="10" max="10" width="13.42578125" style="8" customWidth="1"/>
    <col min="11" max="11" width="4.28515625" style="8" customWidth="1"/>
    <col min="12" max="12" width="17.140625" style="8" bestFit="1" customWidth="1"/>
    <col min="13" max="13" width="3.42578125" style="8" customWidth="1"/>
    <col min="14" max="14" width="13.5703125" style="8" customWidth="1"/>
    <col min="15" max="16384" width="9.140625" style="8"/>
  </cols>
  <sheetData>
    <row r="1" spans="1:14" ht="6.75" customHeight="1" thickTop="1">
      <c r="A1" s="729"/>
      <c r="B1" s="20"/>
      <c r="C1" s="20"/>
      <c r="D1" s="20"/>
      <c r="E1" s="20"/>
      <c r="F1" s="20"/>
      <c r="G1" s="20"/>
      <c r="H1" s="20"/>
      <c r="I1" s="20"/>
      <c r="J1" s="20"/>
      <c r="K1" s="20"/>
      <c r="L1" s="20"/>
      <c r="M1" s="20"/>
      <c r="N1" s="730"/>
    </row>
    <row r="2" spans="1:14">
      <c r="A2" s="731">
        <v>28</v>
      </c>
      <c r="B2" s="414" t="s">
        <v>428</v>
      </c>
      <c r="N2" s="18"/>
    </row>
    <row r="3" spans="1:14">
      <c r="A3" s="399"/>
      <c r="N3" s="18"/>
    </row>
    <row r="4" spans="1:14" s="675" customFormat="1" ht="26.45" customHeight="1">
      <c r="A4" s="732"/>
      <c r="B4" s="733" t="s">
        <v>256</v>
      </c>
      <c r="C4" s="1247" t="s">
        <v>1055</v>
      </c>
      <c r="D4" s="1247"/>
      <c r="E4" s="1247"/>
      <c r="F4" s="1247"/>
      <c r="G4" s="1247"/>
      <c r="H4" s="1247"/>
      <c r="I4" s="1247"/>
      <c r="J4" s="1247"/>
      <c r="K4" s="1247"/>
      <c r="L4" s="1247"/>
      <c r="M4" s="1247"/>
      <c r="N4" s="1324"/>
    </row>
    <row r="5" spans="1:14" s="675" customFormat="1">
      <c r="A5" s="732"/>
      <c r="B5" s="733"/>
      <c r="C5" s="125"/>
      <c r="D5" s="734"/>
      <c r="E5" s="734"/>
      <c r="F5" s="734"/>
      <c r="G5" s="734"/>
      <c r="H5" s="734"/>
      <c r="I5" s="734"/>
      <c r="J5" s="661"/>
      <c r="K5" s="661"/>
      <c r="L5" s="661"/>
      <c r="M5" s="661"/>
      <c r="N5" s="623"/>
    </row>
    <row r="6" spans="1:14" s="675" customFormat="1" ht="13.7" customHeight="1">
      <c r="A6" s="732"/>
      <c r="B6" s="248" t="s">
        <v>257</v>
      </c>
      <c r="C6" s="252" t="s">
        <v>920</v>
      </c>
      <c r="D6" s="735"/>
      <c r="E6" s="735"/>
      <c r="F6" s="735"/>
      <c r="G6" s="735"/>
      <c r="H6" s="735"/>
      <c r="I6" s="735"/>
      <c r="J6" s="735"/>
      <c r="K6" s="735"/>
      <c r="L6" s="125"/>
      <c r="M6" s="125"/>
      <c r="N6" s="623"/>
    </row>
    <row r="7" spans="1:14" s="675" customFormat="1">
      <c r="A7" s="732"/>
      <c r="B7" s="733"/>
      <c r="C7" s="125"/>
      <c r="D7" s="734"/>
      <c r="E7" s="734"/>
      <c r="F7" s="734"/>
      <c r="G7" s="734"/>
      <c r="H7" s="734"/>
      <c r="I7" s="734"/>
      <c r="J7" s="661"/>
      <c r="K7" s="661"/>
      <c r="L7" s="661"/>
      <c r="M7" s="661"/>
      <c r="N7" s="623"/>
    </row>
    <row r="8" spans="1:14" s="675" customFormat="1" ht="26.45" customHeight="1">
      <c r="A8" s="732"/>
      <c r="B8" s="733" t="s">
        <v>258</v>
      </c>
      <c r="C8" s="1247" t="s">
        <v>993</v>
      </c>
      <c r="D8" s="1247"/>
      <c r="E8" s="1247"/>
      <c r="F8" s="1247"/>
      <c r="G8" s="1247"/>
      <c r="H8" s="1247"/>
      <c r="I8" s="1247"/>
      <c r="J8" s="1247"/>
      <c r="K8" s="1247"/>
      <c r="L8" s="1247"/>
      <c r="M8" s="1247"/>
      <c r="N8" s="1324"/>
    </row>
    <row r="9" spans="1:14" s="675" customFormat="1">
      <c r="A9" s="732"/>
      <c r="B9" s="733"/>
      <c r="D9" s="1247" t="s">
        <v>1046</v>
      </c>
      <c r="E9" s="1247"/>
      <c r="F9" s="1247"/>
      <c r="G9" s="1247"/>
      <c r="H9" s="1247"/>
      <c r="I9" s="1247"/>
      <c r="J9" s="1247"/>
      <c r="K9" s="1247"/>
      <c r="L9" s="1247"/>
      <c r="M9" s="1247"/>
      <c r="N9" s="1324"/>
    </row>
    <row r="10" spans="1:14" s="675" customFormat="1" ht="28.7" customHeight="1">
      <c r="A10" s="732"/>
      <c r="B10" s="733"/>
      <c r="C10" s="125"/>
      <c r="D10" s="1247" t="s">
        <v>1047</v>
      </c>
      <c r="E10" s="1247"/>
      <c r="F10" s="1247"/>
      <c r="G10" s="1247"/>
      <c r="H10" s="1247"/>
      <c r="I10" s="1247"/>
      <c r="J10" s="1247"/>
      <c r="K10" s="1247"/>
      <c r="L10" s="1247"/>
      <c r="M10" s="1247"/>
      <c r="N10" s="1324"/>
    </row>
    <row r="11" spans="1:14" s="675" customFormat="1" ht="16.899999999999999" customHeight="1">
      <c r="A11" s="732"/>
      <c r="B11" s="733"/>
      <c r="C11" s="125"/>
      <c r="D11" s="1247" t="s">
        <v>994</v>
      </c>
      <c r="E11" s="1247"/>
      <c r="F11" s="1247"/>
      <c r="G11" s="1247"/>
      <c r="H11" s="1247"/>
      <c r="I11" s="1247"/>
      <c r="J11" s="1247"/>
      <c r="K11" s="1247"/>
      <c r="L11" s="1247"/>
      <c r="M11" s="1247"/>
      <c r="N11" s="1324"/>
    </row>
    <row r="12" spans="1:14" s="675" customFormat="1" ht="41.45" customHeight="1">
      <c r="A12" s="732"/>
      <c r="B12" s="733"/>
      <c r="C12" s="1247" t="s">
        <v>988</v>
      </c>
      <c r="D12" s="1247"/>
      <c r="E12" s="1247"/>
      <c r="F12" s="1247"/>
      <c r="G12" s="1247"/>
      <c r="H12" s="1247"/>
      <c r="I12" s="1247"/>
      <c r="J12" s="1247"/>
      <c r="K12" s="1247"/>
      <c r="L12" s="1247"/>
      <c r="M12" s="1247"/>
      <c r="N12" s="1324"/>
    </row>
    <row r="13" spans="1:14" s="675" customFormat="1">
      <c r="A13" s="732"/>
      <c r="B13" s="733"/>
      <c r="C13" s="125"/>
      <c r="D13" s="1"/>
      <c r="E13" s="1"/>
      <c r="F13" s="1"/>
      <c r="G13" s="1"/>
      <c r="H13" s="1"/>
      <c r="I13" s="1"/>
      <c r="J13" s="125"/>
      <c r="K13" s="125"/>
      <c r="L13" s="125"/>
      <c r="M13" s="125"/>
      <c r="N13" s="623"/>
    </row>
    <row r="14" spans="1:14" s="675" customFormat="1" ht="29.45" customHeight="1">
      <c r="A14" s="732"/>
      <c r="B14" s="733" t="s">
        <v>264</v>
      </c>
      <c r="C14" s="1247" t="s">
        <v>989</v>
      </c>
      <c r="D14" s="1247"/>
      <c r="E14" s="1247"/>
      <c r="F14" s="1247"/>
      <c r="G14" s="1247"/>
      <c r="H14" s="1247"/>
      <c r="I14" s="1247"/>
      <c r="J14" s="1247"/>
      <c r="K14" s="1247"/>
      <c r="L14" s="1247"/>
      <c r="M14" s="1247"/>
      <c r="N14" s="1324"/>
    </row>
    <row r="15" spans="1:14" s="675" customFormat="1">
      <c r="A15" s="732"/>
      <c r="B15" s="733"/>
      <c r="C15" s="1247" t="s">
        <v>995</v>
      </c>
      <c r="D15" s="1247"/>
      <c r="E15" s="1247"/>
      <c r="F15" s="1247"/>
      <c r="G15" s="1247"/>
      <c r="H15" s="1247"/>
      <c r="I15" s="1247"/>
      <c r="J15" s="1247"/>
      <c r="K15" s="1247"/>
      <c r="L15" s="1247"/>
      <c r="M15" s="1247"/>
      <c r="N15" s="1324"/>
    </row>
    <row r="16" spans="1:14" s="675" customFormat="1" ht="28.35" customHeight="1">
      <c r="A16" s="732"/>
      <c r="B16" s="733"/>
      <c r="C16" s="1247" t="s">
        <v>996</v>
      </c>
      <c r="D16" s="1247"/>
      <c r="E16" s="1247"/>
      <c r="F16" s="1247"/>
      <c r="G16" s="1247"/>
      <c r="H16" s="1247"/>
      <c r="I16" s="1247"/>
      <c r="J16" s="1247"/>
      <c r="K16" s="1247"/>
      <c r="L16" s="1247"/>
      <c r="M16" s="1247"/>
      <c r="N16" s="1324"/>
    </row>
    <row r="17" spans="1:23" s="675" customFormat="1" ht="13.35" customHeight="1">
      <c r="A17" s="732"/>
      <c r="B17" s="733"/>
      <c r="C17" s="1247" t="s">
        <v>997</v>
      </c>
      <c r="D17" s="1247"/>
      <c r="E17" s="1247"/>
      <c r="F17" s="1247"/>
      <c r="G17" s="1247"/>
      <c r="H17" s="1247"/>
      <c r="I17" s="1247"/>
      <c r="J17" s="1247"/>
      <c r="K17" s="1247"/>
      <c r="L17" s="1247"/>
      <c r="M17" s="1247"/>
      <c r="N17" s="1324"/>
    </row>
    <row r="18" spans="1:23" s="675" customFormat="1">
      <c r="A18" s="732"/>
      <c r="B18" s="733"/>
      <c r="C18" s="125"/>
      <c r="D18" s="1247" t="s">
        <v>1048</v>
      </c>
      <c r="E18" s="1247"/>
      <c r="F18" s="1247"/>
      <c r="G18" s="1247"/>
      <c r="H18" s="1247"/>
      <c r="I18" s="1247"/>
      <c r="J18" s="1247"/>
      <c r="K18" s="1247"/>
      <c r="L18" s="1247"/>
      <c r="M18" s="1247"/>
      <c r="N18" s="1324"/>
    </row>
    <row r="19" spans="1:23" s="675" customFormat="1" ht="30.6" customHeight="1">
      <c r="A19" s="732"/>
      <c r="B19" s="733"/>
      <c r="C19" s="125"/>
      <c r="D19" s="1247" t="s">
        <v>1087</v>
      </c>
      <c r="E19" s="1247"/>
      <c r="F19" s="1247"/>
      <c r="G19" s="1247"/>
      <c r="H19" s="1247"/>
      <c r="I19" s="1247"/>
      <c r="J19" s="1247"/>
      <c r="K19" s="1247"/>
      <c r="L19" s="1247"/>
      <c r="M19" s="1247"/>
      <c r="N19" s="1324"/>
    </row>
    <row r="20" spans="1:23" s="675" customFormat="1" ht="13.7" customHeight="1">
      <c r="A20" s="732"/>
      <c r="B20" s="733"/>
      <c r="C20" s="125"/>
      <c r="D20" s="661" t="s">
        <v>990</v>
      </c>
      <c r="E20" s="661"/>
      <c r="F20" s="661"/>
      <c r="G20" s="661"/>
      <c r="H20" s="661"/>
      <c r="I20" s="661"/>
      <c r="J20" s="661"/>
      <c r="K20" s="661"/>
      <c r="L20" s="661"/>
      <c r="M20" s="661"/>
      <c r="N20" s="736"/>
    </row>
    <row r="21" spans="1:23" s="675" customFormat="1" ht="30" customHeight="1">
      <c r="A21" s="732"/>
      <c r="B21" s="733"/>
      <c r="C21" s="1247" t="s">
        <v>991</v>
      </c>
      <c r="D21" s="1247"/>
      <c r="E21" s="1247"/>
      <c r="F21" s="1247"/>
      <c r="G21" s="1247"/>
      <c r="H21" s="1247"/>
      <c r="I21" s="1247"/>
      <c r="J21" s="1247"/>
      <c r="K21" s="1247"/>
      <c r="L21" s="1247"/>
      <c r="M21" s="1247"/>
      <c r="N21" s="1324"/>
    </row>
    <row r="22" spans="1:23" s="675" customFormat="1">
      <c r="A22" s="732"/>
      <c r="B22" s="733"/>
      <c r="C22" s="125"/>
      <c r="D22" s="1"/>
      <c r="E22" s="1"/>
      <c r="F22" s="1"/>
      <c r="G22" s="1"/>
      <c r="H22" s="1"/>
      <c r="I22" s="1"/>
      <c r="J22" s="125"/>
      <c r="K22" s="125"/>
      <c r="L22" s="125"/>
      <c r="M22" s="125"/>
      <c r="N22" s="623"/>
    </row>
    <row r="23" spans="1:23" s="675" customFormat="1" ht="18.600000000000001" customHeight="1">
      <c r="A23" s="732"/>
      <c r="B23" s="733" t="s">
        <v>269</v>
      </c>
      <c r="C23" s="737" t="s">
        <v>992</v>
      </c>
      <c r="D23" s="661"/>
      <c r="E23" s="661"/>
      <c r="F23" s="661"/>
      <c r="G23" s="661"/>
      <c r="H23" s="661"/>
      <c r="I23" s="661"/>
      <c r="J23" s="661"/>
      <c r="K23" s="661"/>
      <c r="L23" s="661"/>
      <c r="M23" s="661"/>
      <c r="N23" s="623"/>
    </row>
    <row r="24" spans="1:23" s="675" customFormat="1" ht="40.700000000000003" customHeight="1">
      <c r="A24" s="732"/>
      <c r="B24" s="733"/>
      <c r="C24" s="125"/>
      <c r="D24" s="1247" t="s">
        <v>998</v>
      </c>
      <c r="E24" s="1247"/>
      <c r="F24" s="1247"/>
      <c r="G24" s="1247"/>
      <c r="H24" s="1247"/>
      <c r="I24" s="1247"/>
      <c r="J24" s="1247"/>
      <c r="K24" s="1247"/>
      <c r="L24" s="1247"/>
      <c r="M24" s="1247"/>
      <c r="N24" s="1324"/>
    </row>
    <row r="25" spans="1:23" s="676" customFormat="1" ht="41.45" customHeight="1">
      <c r="A25" s="738"/>
      <c r="B25" s="733"/>
      <c r="C25" s="739"/>
      <c r="D25" s="1247" t="s">
        <v>999</v>
      </c>
      <c r="E25" s="1247"/>
      <c r="F25" s="1247"/>
      <c r="G25" s="1247"/>
      <c r="H25" s="1247"/>
      <c r="I25" s="1247"/>
      <c r="J25" s="1247"/>
      <c r="K25" s="1247"/>
      <c r="L25" s="1247"/>
      <c r="M25" s="1247"/>
      <c r="N25" s="1324"/>
      <c r="W25" s="675"/>
    </row>
    <row r="26" spans="1:23" s="675" customFormat="1">
      <c r="A26" s="732"/>
      <c r="B26" s="733"/>
      <c r="C26" s="125"/>
      <c r="D26" s="1"/>
      <c r="E26" s="1"/>
      <c r="F26" s="1"/>
      <c r="G26" s="1"/>
      <c r="H26" s="1"/>
      <c r="I26" s="1"/>
      <c r="J26" s="125"/>
      <c r="K26" s="125"/>
      <c r="L26" s="125"/>
      <c r="M26" s="125"/>
      <c r="N26" s="623"/>
    </row>
    <row r="27" spans="1:23" s="675" customFormat="1" ht="40.700000000000003" customHeight="1">
      <c r="A27" s="732"/>
      <c r="B27" s="733" t="s">
        <v>987</v>
      </c>
      <c r="C27" s="1247" t="s">
        <v>921</v>
      </c>
      <c r="D27" s="1247"/>
      <c r="E27" s="1247"/>
      <c r="F27" s="1247"/>
      <c r="G27" s="1247"/>
      <c r="H27" s="1247"/>
      <c r="I27" s="1247"/>
      <c r="J27" s="1247"/>
      <c r="K27" s="1247"/>
      <c r="L27" s="1247"/>
      <c r="M27" s="1247"/>
      <c r="N27" s="1324"/>
    </row>
    <row r="28" spans="1:23" s="675" customFormat="1" ht="5.0999999999999996" customHeight="1">
      <c r="A28" s="732"/>
      <c r="B28" s="733"/>
      <c r="C28" s="1247"/>
      <c r="D28" s="1247"/>
      <c r="E28" s="1247"/>
      <c r="F28" s="1247"/>
      <c r="G28" s="1247"/>
      <c r="H28" s="1247"/>
      <c r="I28" s="1247"/>
      <c r="J28" s="1247"/>
      <c r="K28" s="1247"/>
      <c r="L28" s="1247"/>
      <c r="M28" s="1247"/>
      <c r="N28" s="1324"/>
    </row>
    <row r="29" spans="1:23" ht="13.5" thickBot="1">
      <c r="A29" s="740"/>
      <c r="B29" s="264"/>
      <c r="C29" s="264"/>
      <c r="D29" s="264"/>
      <c r="E29" s="264"/>
      <c r="F29" s="264"/>
      <c r="G29" s="264"/>
      <c r="H29" s="264"/>
      <c r="I29" s="264"/>
      <c r="J29" s="264"/>
      <c r="K29" s="264"/>
      <c r="L29" s="264"/>
      <c r="M29" s="264"/>
      <c r="N29" s="741"/>
    </row>
    <row r="30" spans="1:23" ht="15" customHeight="1" thickTop="1" thickBot="1">
      <c r="A30" s="740"/>
      <c r="B30" s="12"/>
      <c r="C30" s="12"/>
      <c r="D30" s="12"/>
      <c r="E30" s="12"/>
      <c r="F30" s="12"/>
      <c r="G30" s="12"/>
      <c r="H30" s="12"/>
      <c r="I30" s="12"/>
      <c r="J30" s="12"/>
      <c r="K30" s="12"/>
      <c r="L30" s="12"/>
      <c r="M30" s="12"/>
      <c r="N30" s="742" t="s">
        <v>1058</v>
      </c>
    </row>
    <row r="31" spans="1:23" ht="6.75" customHeight="1" thickTop="1">
      <c r="A31" s="729"/>
      <c r="B31" s="20"/>
      <c r="C31" s="20"/>
      <c r="D31" s="20"/>
      <c r="E31" s="20"/>
      <c r="F31" s="20"/>
      <c r="G31" s="20"/>
      <c r="H31" s="20"/>
      <c r="I31" s="20"/>
      <c r="J31" s="20"/>
      <c r="K31" s="20"/>
      <c r="L31" s="20"/>
      <c r="M31" s="20"/>
      <c r="N31" s="730"/>
    </row>
    <row r="32" spans="1:23">
      <c r="A32" s="743">
        <v>28</v>
      </c>
      <c r="B32" s="414" t="s">
        <v>1056</v>
      </c>
      <c r="C32" s="661"/>
      <c r="D32" s="125"/>
      <c r="E32" s="125"/>
      <c r="F32" s="125"/>
      <c r="G32" s="125"/>
      <c r="H32" s="125"/>
      <c r="I32" s="125"/>
      <c r="J32" s="125"/>
      <c r="M32" s="125"/>
      <c r="N32" s="623"/>
    </row>
    <row r="33" spans="1:14" ht="5.45" customHeight="1">
      <c r="A33" s="379"/>
      <c r="B33"/>
      <c r="C33"/>
      <c r="D33"/>
      <c r="E33"/>
      <c r="F33"/>
      <c r="G33"/>
      <c r="H33" s="125"/>
      <c r="I33" s="125"/>
      <c r="J33" s="125"/>
      <c r="K33" s="125"/>
      <c r="L33" s="125"/>
      <c r="M33" s="125"/>
      <c r="N33" s="623"/>
    </row>
    <row r="34" spans="1:14" s="675" customFormat="1">
      <c r="A34" s="732"/>
      <c r="B34" s="745" t="s">
        <v>1033</v>
      </c>
      <c r="C34" s="1247" t="s">
        <v>1084</v>
      </c>
      <c r="D34" s="1247"/>
      <c r="E34" s="1247"/>
      <c r="F34" s="1247"/>
      <c r="G34" s="1247"/>
      <c r="H34" s="1247"/>
      <c r="I34" s="1247"/>
      <c r="J34" s="1247"/>
      <c r="K34" s="1247"/>
      <c r="L34" s="1247"/>
      <c r="M34" s="1247"/>
      <c r="N34" s="1324"/>
    </row>
    <row r="35" spans="1:14" s="675" customFormat="1">
      <c r="A35" s="732"/>
      <c r="B35" s="746"/>
      <c r="C35" s="747"/>
      <c r="D35" s="747"/>
      <c r="E35" s="747"/>
      <c r="F35" s="747"/>
      <c r="G35" s="747"/>
      <c r="H35" s="747"/>
      <c r="J35" s="747"/>
      <c r="K35" s="747"/>
      <c r="L35" s="747"/>
      <c r="M35" s="747"/>
      <c r="N35" s="748"/>
    </row>
    <row r="36" spans="1:14" ht="15">
      <c r="A36" s="379"/>
      <c r="B36" s="125"/>
      <c r="C36" s="749" t="s">
        <v>1089</v>
      </c>
      <c r="D36" s="125"/>
      <c r="E36"/>
      <c r="F36"/>
      <c r="G36"/>
      <c r="H36" s="125"/>
      <c r="I36" s="125"/>
      <c r="J36" s="125"/>
      <c r="K36" s="744" t="s">
        <v>1034</v>
      </c>
      <c r="L36" s="811">
        <f>'Page-5'!M49</f>
        <v>0</v>
      </c>
      <c r="M36" s="125"/>
      <c r="N36" s="748"/>
    </row>
    <row r="37" spans="1:14" s="675" customFormat="1" ht="6" customHeight="1" thickBot="1">
      <c r="A37" s="732"/>
      <c r="B37" s="746"/>
      <c r="C37" s="747"/>
      <c r="D37" s="747"/>
      <c r="E37" s="747"/>
      <c r="F37" s="747"/>
      <c r="G37" s="747"/>
      <c r="H37" s="747"/>
      <c r="J37" s="747"/>
      <c r="K37" s="747"/>
      <c r="L37" s="747"/>
      <c r="M37" s="747"/>
      <c r="N37" s="748"/>
    </row>
    <row r="38" spans="1:14" ht="13.5" thickBot="1">
      <c r="A38" s="379"/>
      <c r="B38"/>
      <c r="C38" s="125"/>
      <c r="D38" s="125"/>
      <c r="E38" s="125"/>
      <c r="F38"/>
      <c r="G38"/>
      <c r="H38" s="125"/>
      <c r="I38" s="674" t="s">
        <v>1035</v>
      </c>
      <c r="J38" s="671" t="s">
        <v>1036</v>
      </c>
      <c r="K38" s="125"/>
      <c r="L38" s="125"/>
      <c r="M38" s="750"/>
      <c r="N38" s="623"/>
    </row>
    <row r="39" spans="1:14" ht="13.5" thickBot="1">
      <c r="A39" s="379"/>
      <c r="B39" s="125"/>
      <c r="C39" s="125"/>
      <c r="D39" s="125"/>
      <c r="E39" s="125"/>
      <c r="F39"/>
      <c r="G39" s="125"/>
      <c r="H39" s="751" t="s">
        <v>1054</v>
      </c>
      <c r="I39" s="812">
        <f>'Page-12'!G58-'Page-11'!G9</f>
        <v>0</v>
      </c>
      <c r="J39" s="813" t="e">
        <f>I39/$L$36</f>
        <v>#DIV/0!</v>
      </c>
      <c r="K39" s="125"/>
      <c r="L39" s="125"/>
      <c r="M39" s="702"/>
      <c r="N39" s="623"/>
    </row>
    <row r="40" spans="1:14">
      <c r="A40" s="379"/>
      <c r="B40" s="125"/>
      <c r="C40" s="125"/>
      <c r="D40" s="125"/>
      <c r="E40" s="125"/>
      <c r="F40"/>
      <c r="G40" s="125"/>
      <c r="H40" s="751" t="s">
        <v>1038</v>
      </c>
      <c r="I40" s="814">
        <f>-'Page-11'!G7</f>
        <v>0</v>
      </c>
      <c r="J40" s="812" t="e">
        <f>I40/$L$36</f>
        <v>#DIV/0!</v>
      </c>
      <c r="K40" s="125"/>
      <c r="L40" s="125"/>
      <c r="M40" s="703"/>
      <c r="N40" s="623"/>
    </row>
    <row r="41" spans="1:14">
      <c r="A41" s="379"/>
      <c r="B41" s="125"/>
      <c r="C41" s="125"/>
      <c r="D41" s="125"/>
      <c r="E41" s="125"/>
      <c r="F41"/>
      <c r="G41" s="125"/>
      <c r="H41" s="751" t="s">
        <v>1037</v>
      </c>
      <c r="I41" s="707"/>
      <c r="J41" s="707" t="e">
        <f t="shared" ref="J41:J46" si="0">I41/$L$36</f>
        <v>#DIV/0!</v>
      </c>
      <c r="K41" s="125"/>
      <c r="L41" s="125"/>
      <c r="M41" s="703"/>
      <c r="N41" s="623"/>
    </row>
    <row r="42" spans="1:14">
      <c r="A42" s="379"/>
      <c r="B42" s="125"/>
      <c r="C42" s="125"/>
      <c r="D42" s="125"/>
      <c r="E42" s="125"/>
      <c r="F42"/>
      <c r="G42" s="125"/>
      <c r="H42" s="751" t="s">
        <v>1039</v>
      </c>
      <c r="I42" s="815">
        <f>-'Page-12'!I35</f>
        <v>0</v>
      </c>
      <c r="J42" s="815" t="e">
        <f t="shared" si="0"/>
        <v>#DIV/0!</v>
      </c>
      <c r="K42" s="125"/>
      <c r="L42" s="125"/>
      <c r="M42" s="703"/>
      <c r="N42" s="623"/>
    </row>
    <row r="43" spans="1:14">
      <c r="A43" s="379"/>
      <c r="B43" s="125"/>
      <c r="C43" s="125"/>
      <c r="D43" s="125"/>
      <c r="E43" s="125"/>
      <c r="F43"/>
      <c r="G43" s="125"/>
      <c r="H43" s="751" t="s">
        <v>1040</v>
      </c>
      <c r="I43" s="815">
        <f>-'Page-12'!I36</f>
        <v>0</v>
      </c>
      <c r="J43" s="815" t="e">
        <f t="shared" si="0"/>
        <v>#DIV/0!</v>
      </c>
      <c r="K43" s="125"/>
      <c r="L43" s="125"/>
      <c r="M43" s="703"/>
      <c r="N43" s="623"/>
    </row>
    <row r="44" spans="1:14">
      <c r="A44" s="379"/>
      <c r="B44" s="125"/>
      <c r="C44" s="125"/>
      <c r="D44" s="125"/>
      <c r="E44" s="125"/>
      <c r="F44"/>
      <c r="G44" s="125"/>
      <c r="H44" s="751" t="s">
        <v>1041</v>
      </c>
      <c r="I44" s="815">
        <f>-'Page-12'!I38</f>
        <v>0</v>
      </c>
      <c r="J44" s="815" t="e">
        <f t="shared" si="0"/>
        <v>#DIV/0!</v>
      </c>
      <c r="K44" s="125"/>
      <c r="L44" s="125"/>
      <c r="M44" s="703"/>
      <c r="N44" s="623"/>
    </row>
    <row r="45" spans="1:14">
      <c r="A45" s="379"/>
      <c r="B45" s="125"/>
      <c r="C45" s="125"/>
      <c r="D45" s="125"/>
      <c r="E45" s="125"/>
      <c r="F45" s="672"/>
      <c r="G45" s="125"/>
      <c r="H45" s="751" t="s">
        <v>1042</v>
      </c>
      <c r="I45" s="815">
        <f>-'Page-12'!I37</f>
        <v>0</v>
      </c>
      <c r="J45" s="815" t="e">
        <f t="shared" si="0"/>
        <v>#DIV/0!</v>
      </c>
      <c r="K45" s="125"/>
      <c r="L45" s="125"/>
      <c r="M45" s="703"/>
      <c r="N45" s="623"/>
    </row>
    <row r="46" spans="1:14" ht="13.5" thickBot="1">
      <c r="A46" s="752"/>
      <c r="B46" s="753"/>
      <c r="C46"/>
      <c r="D46" s="125"/>
      <c r="E46" s="125"/>
      <c r="F46" s="754"/>
      <c r="G46"/>
      <c r="H46" s="751" t="s">
        <v>1043</v>
      </c>
      <c r="I46" s="816">
        <f>-'Page-12'!H39</f>
        <v>0</v>
      </c>
      <c r="J46" s="816" t="e">
        <f t="shared" si="0"/>
        <v>#DIV/0!</v>
      </c>
      <c r="K46" s="125"/>
      <c r="L46" s="125"/>
      <c r="M46" s="703"/>
      <c r="N46" s="623"/>
    </row>
    <row r="47" spans="1:14" ht="13.5" thickBot="1">
      <c r="A47" s="379"/>
      <c r="B47" s="125"/>
      <c r="C47" s="125"/>
      <c r="D47" s="125"/>
      <c r="E47" s="125"/>
      <c r="F47" s="125"/>
      <c r="G47" s="125"/>
      <c r="H47" s="125"/>
      <c r="I47" s="817">
        <f>SUM(I39:I46)</f>
        <v>0</v>
      </c>
      <c r="J47" s="815" t="e">
        <f>SUM(J39:J46)</f>
        <v>#DIV/0!</v>
      </c>
      <c r="K47" s="125"/>
      <c r="L47" s="125"/>
      <c r="M47" s="704"/>
      <c r="N47" s="623"/>
    </row>
    <row r="48" spans="1:14" ht="5.45" customHeight="1">
      <c r="A48" s="379"/>
      <c r="B48"/>
      <c r="C48"/>
      <c r="D48"/>
      <c r="E48"/>
      <c r="F48"/>
      <c r="G48"/>
      <c r="H48" s="125"/>
      <c r="I48" s="125"/>
      <c r="J48" s="125"/>
      <c r="K48" s="125"/>
      <c r="L48" s="125"/>
      <c r="M48" s="125"/>
      <c r="N48" s="623"/>
    </row>
    <row r="49" spans="1:14" ht="15">
      <c r="A49" s="379"/>
      <c r="B49" s="111" t="s">
        <v>1077</v>
      </c>
      <c r="C49" s="755" t="s">
        <v>1075</v>
      </c>
      <c r="D49" s="125"/>
      <c r="E49"/>
      <c r="F49"/>
      <c r="G49"/>
      <c r="H49" s="125"/>
      <c r="I49" s="125"/>
      <c r="J49" s="125"/>
      <c r="K49" s="125"/>
      <c r="L49" s="125"/>
      <c r="M49" s="125"/>
      <c r="N49" s="623"/>
    </row>
    <row r="50" spans="1:14" ht="7.35" customHeight="1" thickBot="1">
      <c r="A50" s="379"/>
      <c r="B50" s="125"/>
      <c r="C50" s="125"/>
      <c r="D50" s="125"/>
      <c r="E50" s="125"/>
      <c r="F50" s="125"/>
      <c r="G50" s="125"/>
      <c r="H50" s="125"/>
      <c r="I50" s="125"/>
      <c r="J50" s="125"/>
      <c r="K50" s="125"/>
      <c r="L50" s="125"/>
      <c r="M50" s="125"/>
      <c r="N50" s="623"/>
    </row>
    <row r="51" spans="1:14" ht="13.7" customHeight="1">
      <c r="A51" s="708"/>
      <c r="B51" s="753"/>
      <c r="C51"/>
      <c r="D51" s="125"/>
      <c r="E51" s="125"/>
      <c r="F51" s="754"/>
      <c r="G51" s="125"/>
      <c r="H51"/>
      <c r="I51" s="673" t="s">
        <v>1050</v>
      </c>
      <c r="J51" s="668" t="s">
        <v>1053</v>
      </c>
      <c r="K51" s="125"/>
      <c r="L51" s="125"/>
      <c r="M51" s="125"/>
      <c r="N51" s="623"/>
    </row>
    <row r="52" spans="1:14" ht="15.75" thickBot="1">
      <c r="A52" s="379"/>
      <c r="B52" s="753"/>
      <c r="C52" s="756" t="s">
        <v>1049</v>
      </c>
      <c r="D52" s="125"/>
      <c r="E52" s="125"/>
      <c r="F52" s="754"/>
      <c r="G52" s="125"/>
      <c r="H52"/>
      <c r="I52" s="669" t="s">
        <v>1051</v>
      </c>
      <c r="J52" s="669" t="s">
        <v>1052</v>
      </c>
      <c r="K52" s="125"/>
      <c r="L52" s="125"/>
      <c r="M52" s="125"/>
      <c r="N52" s="623"/>
    </row>
    <row r="53" spans="1:14">
      <c r="A53" s="379"/>
      <c r="B53" s="125"/>
      <c r="C53" s="125"/>
      <c r="D53" s="125"/>
      <c r="E53" s="125"/>
      <c r="F53" s="125"/>
      <c r="G53" s="125"/>
      <c r="H53" s="751" t="s">
        <v>1044</v>
      </c>
      <c r="I53" s="818" t="e">
        <f>$J$47*75</f>
        <v>#DIV/0!</v>
      </c>
      <c r="J53" s="819" t="e">
        <f>ROUND(I53*K53,0)</f>
        <v>#DIV/0!</v>
      </c>
      <c r="K53" s="727">
        <v>0.15</v>
      </c>
      <c r="L53" s="775" t="s">
        <v>1113</v>
      </c>
      <c r="M53" s="125"/>
      <c r="N53" s="623"/>
    </row>
    <row r="54" spans="1:14" ht="13.5" thickBot="1">
      <c r="A54" s="379"/>
      <c r="B54" s="125"/>
      <c r="C54" s="125"/>
      <c r="D54" s="125"/>
      <c r="E54" s="125"/>
      <c r="F54" s="125"/>
      <c r="G54" s="125"/>
      <c r="H54" s="751" t="s">
        <v>1078</v>
      </c>
      <c r="I54" s="820" t="e">
        <f>$J$47*
($L$36-75)</f>
        <v>#DIV/0!</v>
      </c>
      <c r="J54" s="821" t="e">
        <f>ROUND(I54*K54,0)</f>
        <v>#DIV/0!</v>
      </c>
      <c r="K54" s="727">
        <v>0.08</v>
      </c>
      <c r="L54" s="775" t="s">
        <v>1113</v>
      </c>
      <c r="M54" s="125"/>
      <c r="N54" s="623"/>
    </row>
    <row r="55" spans="1:14" ht="15.75" thickBot="1">
      <c r="A55" s="379"/>
      <c r="B55" s="720"/>
      <c r="C55" s="721"/>
      <c r="D55" s="721"/>
      <c r="E55" s="721"/>
      <c r="F55" s="721"/>
      <c r="G55" s="721"/>
      <c r="H55" s="721"/>
      <c r="I55" s="721"/>
      <c r="J55" s="721"/>
      <c r="K55" s="722" t="s">
        <v>1119</v>
      </c>
      <c r="L55" s="723" t="e">
        <f>SUM(J53:J54)</f>
        <v>#DIV/0!</v>
      </c>
      <c r="M55" s="125"/>
      <c r="N55" s="757" t="e">
        <f>(I53+I54)-I47</f>
        <v>#DIV/0!</v>
      </c>
    </row>
    <row r="56" spans="1:14" ht="7.35" customHeight="1">
      <c r="A56" s="379"/>
      <c r="B56" s="125"/>
      <c r="C56" s="125"/>
      <c r="D56" s="125"/>
      <c r="E56" s="125"/>
      <c r="F56" s="125"/>
      <c r="G56" s="125"/>
      <c r="H56" s="125"/>
      <c r="I56" s="125"/>
      <c r="J56" s="125"/>
      <c r="K56" s="125"/>
      <c r="L56" s="125"/>
      <c r="M56" s="125"/>
      <c r="N56" s="623"/>
    </row>
    <row r="57" spans="1:14" ht="13.5" thickBot="1">
      <c r="A57" s="732"/>
      <c r="B57" s="745" t="s">
        <v>1076</v>
      </c>
      <c r="C57" s="758" t="s">
        <v>1099</v>
      </c>
      <c r="D57" s="675"/>
      <c r="E57" s="675"/>
      <c r="F57" s="675"/>
      <c r="G57" s="675"/>
      <c r="H57" s="675"/>
      <c r="I57" s="675"/>
      <c r="J57" s="675"/>
      <c r="K57" s="675"/>
      <c r="L57" s="675"/>
      <c r="M57" s="675"/>
      <c r="N57" s="748"/>
    </row>
    <row r="58" spans="1:14">
      <c r="A58" s="732"/>
      <c r="B58" s="746"/>
      <c r="C58" s="759" t="s">
        <v>1090</v>
      </c>
      <c r="D58" s="747"/>
      <c r="E58" s="747"/>
      <c r="F58" s="747"/>
      <c r="G58" s="747"/>
      <c r="H58" s="747"/>
      <c r="I58" s="760" t="s">
        <v>1079</v>
      </c>
      <c r="K58" s="747"/>
      <c r="L58" s="761"/>
      <c r="M58" s="761"/>
      <c r="N58" s="762"/>
    </row>
    <row r="59" spans="1:14" ht="4.7" customHeight="1" thickBot="1">
      <c r="A59" s="763"/>
      <c r="B59"/>
      <c r="C59" s="125"/>
      <c r="D59" s="125"/>
      <c r="E59" s="125"/>
      <c r="F59"/>
      <c r="G59"/>
      <c r="H59" s="125"/>
      <c r="I59" s="125"/>
      <c r="J59" s="747"/>
      <c r="K59" s="744"/>
      <c r="L59" s="764"/>
      <c r="M59" s="764"/>
      <c r="N59" s="623"/>
    </row>
    <row r="60" spans="1:14" ht="13.5" thickBot="1">
      <c r="A60" s="379"/>
      <c r="B60"/>
      <c r="C60" s="125"/>
      <c r="D60" s="125"/>
      <c r="E60" s="125"/>
      <c r="F60"/>
      <c r="G60" s="125"/>
      <c r="H60" s="125"/>
      <c r="I60" s="674" t="s">
        <v>21</v>
      </c>
      <c r="J60" s="125"/>
      <c r="K60" s="125"/>
      <c r="L60" s="125"/>
      <c r="M60" s="125"/>
      <c r="N60" s="623"/>
    </row>
    <row r="61" spans="1:14">
      <c r="A61" s="379"/>
      <c r="B61" s="125"/>
      <c r="C61" s="125"/>
      <c r="D61" s="125"/>
      <c r="E61" s="125"/>
      <c r="F61"/>
      <c r="G61" s="125"/>
      <c r="H61" s="751" t="s">
        <v>1080</v>
      </c>
      <c r="I61" s="812">
        <f>'Page-12'!G58</f>
        <v>0</v>
      </c>
      <c r="J61" s="765"/>
      <c r="K61" s="125"/>
      <c r="L61" s="125"/>
      <c r="M61" s="125"/>
      <c r="N61" s="623"/>
    </row>
    <row r="62" spans="1:14" ht="13.5" thickBot="1">
      <c r="A62" s="379"/>
      <c r="B62" s="125"/>
      <c r="C62" s="125"/>
      <c r="D62" s="125"/>
      <c r="E62" s="125"/>
      <c r="F62"/>
      <c r="G62" s="125"/>
      <c r="H62" s="751" t="s">
        <v>1125</v>
      </c>
      <c r="I62" s="822">
        <f>-('Page-11'!G7+'Page-11'!G9)</f>
        <v>0</v>
      </c>
      <c r="J62" s="765"/>
      <c r="K62" s="125"/>
      <c r="L62" s="125"/>
      <c r="M62" s="125"/>
      <c r="N62" s="710"/>
    </row>
    <row r="63" spans="1:14" ht="13.5" thickBot="1">
      <c r="A63" s="379"/>
      <c r="B63" s="125"/>
      <c r="C63" s="125"/>
      <c r="D63" s="125"/>
      <c r="E63" s="125"/>
      <c r="F63"/>
      <c r="G63" s="125"/>
      <c r="H63" s="751"/>
      <c r="I63" s="823">
        <f>SUM(I61:I62)</f>
        <v>0</v>
      </c>
      <c r="J63" s="765"/>
      <c r="K63" s="125"/>
      <c r="N63" s="18"/>
    </row>
    <row r="64" spans="1:14">
      <c r="A64" s="379"/>
      <c r="B64" s="125"/>
      <c r="C64" s="125"/>
      <c r="D64" s="125"/>
      <c r="E64" s="125"/>
      <c r="F64"/>
      <c r="G64" s="125"/>
      <c r="H64" s="751" t="s">
        <v>1063</v>
      </c>
      <c r="I64" s="814">
        <f>-'Page-11'!I28</f>
        <v>0</v>
      </c>
      <c r="J64" s="125"/>
      <c r="K64" s="125"/>
      <c r="N64" s="18"/>
    </row>
    <row r="65" spans="1:21">
      <c r="A65" s="379"/>
      <c r="B65" s="125"/>
      <c r="C65" s="125"/>
      <c r="D65" s="125"/>
      <c r="E65" s="125"/>
      <c r="F65"/>
      <c r="G65" s="125"/>
      <c r="H65" s="751" t="s">
        <v>1064</v>
      </c>
      <c r="I65" s="814">
        <f>-'Page-11'!I29</f>
        <v>0</v>
      </c>
      <c r="J65" s="125"/>
      <c r="K65" s="125"/>
      <c r="N65" s="18"/>
    </row>
    <row r="66" spans="1:21" s="675" customFormat="1">
      <c r="A66" s="379"/>
      <c r="B66" s="125"/>
      <c r="C66" s="125"/>
      <c r="D66" s="125"/>
      <c r="E66" s="125"/>
      <c r="F66"/>
      <c r="G66" s="125"/>
      <c r="H66" s="751" t="s">
        <v>1065</v>
      </c>
      <c r="I66" s="814">
        <f>-'Page-11'!I30</f>
        <v>0</v>
      </c>
      <c r="J66" s="125"/>
      <c r="K66" s="125"/>
      <c r="N66" s="748"/>
      <c r="U66" s="125"/>
    </row>
    <row r="67" spans="1:21" s="675" customFormat="1">
      <c r="A67" s="379"/>
      <c r="B67" s="125"/>
      <c r="C67" s="125"/>
      <c r="D67" s="125"/>
      <c r="E67" s="125"/>
      <c r="F67"/>
      <c r="G67" s="125"/>
      <c r="H67" s="751" t="s">
        <v>1039</v>
      </c>
      <c r="I67" s="814">
        <f>-'Page-12'!I35</f>
        <v>0</v>
      </c>
      <c r="J67" s="125"/>
      <c r="K67" s="125"/>
      <c r="L67" s="125"/>
      <c r="M67" s="125"/>
      <c r="N67" s="623"/>
    </row>
    <row r="68" spans="1:21">
      <c r="A68" s="379"/>
      <c r="B68" s="125"/>
      <c r="C68" s="125"/>
      <c r="D68" s="125"/>
      <c r="E68" s="125"/>
      <c r="F68"/>
      <c r="G68" s="125"/>
      <c r="H68" s="751" t="s">
        <v>1040</v>
      </c>
      <c r="I68" s="814">
        <f>-'Page-12'!I36</f>
        <v>0</v>
      </c>
      <c r="J68" s="125"/>
      <c r="K68" s="125"/>
      <c r="L68" s="125"/>
      <c r="M68" s="125"/>
      <c r="N68" s="623"/>
    </row>
    <row r="69" spans="1:21">
      <c r="A69" s="379"/>
      <c r="B69" s="125"/>
      <c r="C69" s="125"/>
      <c r="D69" s="125"/>
      <c r="E69" s="125"/>
      <c r="F69"/>
      <c r="G69" s="125"/>
      <c r="H69" s="751" t="s">
        <v>292</v>
      </c>
      <c r="I69" s="814">
        <f>-'Page-12'!I37</f>
        <v>0</v>
      </c>
      <c r="J69" s="125"/>
      <c r="K69" s="125"/>
      <c r="L69" s="125"/>
      <c r="M69" s="125"/>
      <c r="N69" s="623"/>
    </row>
    <row r="70" spans="1:21" ht="13.5" thickBot="1">
      <c r="A70" s="379"/>
      <c r="B70" s="125"/>
      <c r="C70" s="125"/>
      <c r="D70" s="125"/>
      <c r="E70" s="125"/>
      <c r="F70" s="672"/>
      <c r="G70" s="125"/>
      <c r="H70" s="751" t="s">
        <v>293</v>
      </c>
      <c r="I70" s="814">
        <f>-'Page-12'!I38</f>
        <v>0</v>
      </c>
      <c r="J70" s="125"/>
      <c r="K70" s="766" t="s">
        <v>1107</v>
      </c>
      <c r="M70" s="125"/>
      <c r="N70" s="710"/>
    </row>
    <row r="71" spans="1:21" ht="13.5" thickBot="1">
      <c r="A71" s="752"/>
      <c r="B71" s="753"/>
      <c r="C71"/>
      <c r="D71" s="125"/>
      <c r="E71" s="125"/>
      <c r="F71" s="754"/>
      <c r="G71" s="125"/>
      <c r="H71" s="751" t="s">
        <v>394</v>
      </c>
      <c r="I71" s="814">
        <f>'Page-12'!I39</f>
        <v>0</v>
      </c>
      <c r="J71" s="125"/>
      <c r="K71" s="838">
        <v>0.25</v>
      </c>
      <c r="L71" s="767" t="s">
        <v>1105</v>
      </c>
      <c r="N71" s="18"/>
    </row>
    <row r="72" spans="1:21" ht="13.5" thickBot="1">
      <c r="A72" s="379"/>
      <c r="B72" s="125"/>
      <c r="C72" s="125"/>
      <c r="D72" s="125"/>
      <c r="E72" s="125"/>
      <c r="F72" s="125"/>
      <c r="G72" s="125"/>
      <c r="H72" s="751" t="s">
        <v>1081</v>
      </c>
      <c r="I72" s="823">
        <f>SUM(I64:I71)</f>
        <v>0</v>
      </c>
      <c r="J72" s="125"/>
      <c r="M72" s="751"/>
      <c r="N72" s="623"/>
    </row>
    <row r="73" spans="1:21" ht="13.5" thickBot="1">
      <c r="A73" s="379"/>
      <c r="B73" s="125"/>
      <c r="C73" s="125"/>
      <c r="D73" s="125"/>
      <c r="E73" s="125"/>
      <c r="F73" s="125"/>
      <c r="G73" s="125"/>
      <c r="H73" s="751" t="s">
        <v>1082</v>
      </c>
      <c r="I73" s="824" t="e">
        <f>(-I72/I63)</f>
        <v>#DIV/0!</v>
      </c>
      <c r="K73" s="838">
        <v>0.2</v>
      </c>
      <c r="L73" s="768" t="s">
        <v>1106</v>
      </c>
      <c r="N73" s="18"/>
    </row>
    <row r="74" spans="1:21" ht="13.5" thickBot="1">
      <c r="A74" s="379"/>
      <c r="B74" s="125"/>
      <c r="C74" s="125"/>
      <c r="D74" s="125"/>
      <c r="E74" s="125"/>
      <c r="F74" s="125"/>
      <c r="G74" s="125"/>
      <c r="H74" s="769" t="s">
        <v>1091</v>
      </c>
      <c r="I74" s="823" cm="1">
        <f t="array" ref="I74">_xlfn.IFS(L36&lt;=50,(I63+I72)*K71,L36&gt;51,(I63+I72)*K73)</f>
        <v>0</v>
      </c>
      <c r="K74" s="125"/>
      <c r="L74" s="125"/>
      <c r="M74" s="125"/>
      <c r="N74" s="770"/>
    </row>
    <row r="75" spans="1:21">
      <c r="A75" s="379"/>
      <c r="B75" s="125"/>
      <c r="C75" s="125"/>
      <c r="D75" s="125"/>
      <c r="E75" s="125"/>
      <c r="F75" s="125"/>
      <c r="G75" s="675"/>
      <c r="H75" s="675"/>
      <c r="I75" s="834">
        <f>I74+I72</f>
        <v>0</v>
      </c>
      <c r="J75" s="675" t="s">
        <v>1083</v>
      </c>
      <c r="K75" s="675"/>
      <c r="L75" s="125"/>
      <c r="M75" s="125"/>
      <c r="N75" s="770"/>
    </row>
    <row r="76" spans="1:21" ht="4.7" customHeight="1" thickBot="1">
      <c r="A76" s="763"/>
      <c r="B76"/>
      <c r="C76" s="125"/>
      <c r="D76" s="125"/>
      <c r="E76" s="125"/>
      <c r="F76"/>
      <c r="G76"/>
      <c r="H76" s="125"/>
      <c r="I76" s="125"/>
      <c r="J76" s="747"/>
      <c r="K76" s="744"/>
      <c r="L76" s="764"/>
      <c r="M76" s="764"/>
      <c r="N76" s="623"/>
    </row>
    <row r="77" spans="1:21" ht="15.75" thickBot="1">
      <c r="A77" s="777"/>
      <c r="B77" s="670"/>
      <c r="C77" s="670"/>
      <c r="D77" s="709"/>
      <c r="E77" s="709"/>
      <c r="F77" s="709"/>
      <c r="G77" s="726"/>
      <c r="H77" s="670"/>
      <c r="I77" s="670"/>
      <c r="J77" s="677"/>
      <c r="K77" s="722" t="s">
        <v>1120</v>
      </c>
      <c r="L77" s="728">
        <f>ROUND(I74+I75,0)</f>
        <v>0</v>
      </c>
      <c r="N77" s="18"/>
    </row>
    <row r="78" spans="1:21" ht="7.35" customHeight="1" thickBot="1">
      <c r="A78" s="740"/>
      <c r="B78" s="264"/>
      <c r="C78" s="264"/>
      <c r="D78" s="264"/>
      <c r="E78" s="264"/>
      <c r="F78" s="264"/>
      <c r="G78" s="12"/>
      <c r="H78" s="12"/>
      <c r="I78" s="12"/>
      <c r="J78" s="12"/>
      <c r="K78" s="264"/>
      <c r="L78" s="264"/>
      <c r="M78" s="264"/>
      <c r="N78" s="741"/>
    </row>
    <row r="79" spans="1:21" ht="15" customHeight="1" thickTop="1" thickBot="1">
      <c r="A79" s="740"/>
      <c r="B79" s="12"/>
      <c r="C79" s="12"/>
      <c r="D79" s="12"/>
      <c r="E79" s="12"/>
      <c r="F79" s="12"/>
      <c r="G79" s="12"/>
      <c r="H79" s="12"/>
      <c r="I79" s="12"/>
      <c r="J79" s="12"/>
      <c r="K79" s="12"/>
      <c r="L79" s="12"/>
      <c r="M79" s="12"/>
      <c r="N79" s="742" t="s">
        <v>1057</v>
      </c>
    </row>
    <row r="80" spans="1:21" ht="6.75" customHeight="1" thickTop="1">
      <c r="A80" s="729"/>
      <c r="B80" s="20"/>
      <c r="C80" s="20"/>
      <c r="D80" s="20"/>
      <c r="E80" s="20"/>
      <c r="F80" s="20"/>
      <c r="G80" s="20"/>
      <c r="H80" s="20"/>
      <c r="I80" s="20"/>
      <c r="J80" s="20"/>
      <c r="K80" s="20"/>
      <c r="L80" s="20"/>
      <c r="M80" s="20"/>
      <c r="N80" s="730"/>
    </row>
    <row r="81" spans="1:20" s="675" customFormat="1">
      <c r="A81" s="732"/>
      <c r="B81" s="111" t="s">
        <v>1088</v>
      </c>
      <c r="C81" s="724" t="s">
        <v>1122</v>
      </c>
      <c r="D81" s="125"/>
      <c r="E81" s="125"/>
      <c r="F81" s="125"/>
      <c r="G81" s="771"/>
      <c r="H81" s="125"/>
      <c r="I81" s="125"/>
      <c r="J81" s="125"/>
      <c r="K81" s="125"/>
      <c r="L81" s="125"/>
      <c r="M81" s="125"/>
      <c r="N81" s="748"/>
    </row>
    <row r="82" spans="1:20" ht="6" customHeight="1">
      <c r="A82" s="708"/>
      <c r="B82" s="753"/>
      <c r="C82" s="8"/>
      <c r="N82" s="770"/>
      <c r="P82" s="1247"/>
      <c r="Q82" s="1247"/>
      <c r="R82" s="1247"/>
      <c r="S82" s="1247"/>
      <c r="T82" s="1247"/>
    </row>
    <row r="83" spans="1:20">
      <c r="A83" s="708"/>
      <c r="B83" s="753"/>
      <c r="C83" s="8"/>
      <c r="D83" s="842" t="s">
        <v>1130</v>
      </c>
      <c r="E83" s="842"/>
      <c r="F83" s="842"/>
      <c r="G83" s="842"/>
      <c r="H83" s="842"/>
      <c r="I83" s="842"/>
      <c r="J83" s="842"/>
      <c r="K83" s="842"/>
      <c r="N83" s="770"/>
      <c r="P83" s="1247"/>
      <c r="Q83" s="1247"/>
      <c r="R83" s="1247"/>
      <c r="S83" s="1247"/>
      <c r="T83" s="1247"/>
    </row>
    <row r="84" spans="1:20" ht="6" customHeight="1" thickBot="1">
      <c r="A84" s="708"/>
      <c r="B84" s="753"/>
      <c r="C84" s="8"/>
      <c r="N84" s="770"/>
      <c r="P84" s="1247"/>
      <c r="Q84" s="1247"/>
      <c r="R84" s="1247"/>
      <c r="S84" s="1247"/>
      <c r="T84" s="1247"/>
    </row>
    <row r="85" spans="1:20" ht="13.5" thickBot="1">
      <c r="A85" s="708"/>
      <c r="B85" s="724" t="s">
        <v>1092</v>
      </c>
      <c r="C85" s="8"/>
      <c r="D85" s="125"/>
      <c r="E85" s="125"/>
      <c r="F85"/>
      <c r="G85"/>
      <c r="H85" s="125"/>
      <c r="I85" s="715" t="s">
        <v>1095</v>
      </c>
      <c r="J85" s="715" t="s">
        <v>1094</v>
      </c>
      <c r="K85" s="125"/>
      <c r="L85" s="711" t="s">
        <v>1036</v>
      </c>
      <c r="M85" s="750"/>
      <c r="N85" s="623"/>
      <c r="P85" s="1247"/>
      <c r="Q85" s="1247"/>
      <c r="R85" s="1247"/>
      <c r="S85" s="1247"/>
      <c r="T85" s="1247"/>
    </row>
    <row r="86" spans="1:20">
      <c r="A86" s="399"/>
      <c r="B86" s="125"/>
      <c r="C86" s="125"/>
      <c r="D86" s="125"/>
      <c r="E86" s="125"/>
      <c r="F86"/>
      <c r="G86" s="125"/>
      <c r="H86" s="751" t="s">
        <v>1054</v>
      </c>
      <c r="I86" s="666"/>
      <c r="J86" s="812">
        <f>'Page-12'!G58</f>
        <v>0</v>
      </c>
      <c r="K86" s="125"/>
      <c r="L86" s="825" t="e">
        <f t="shared" ref="L86:L93" si="1">J86/$L$36</f>
        <v>#DIV/0!</v>
      </c>
      <c r="M86" s="702"/>
      <c r="N86" s="623"/>
    </row>
    <row r="87" spans="1:20">
      <c r="A87" s="399"/>
      <c r="B87" s="125"/>
      <c r="C87" s="125"/>
      <c r="D87" s="125"/>
      <c r="E87" s="125"/>
      <c r="F87"/>
      <c r="G87" s="125"/>
      <c r="H87" s="751" t="s">
        <v>1093</v>
      </c>
      <c r="I87" s="814">
        <f>'Page-11'!G7</f>
        <v>0</v>
      </c>
      <c r="J87" s="814">
        <f>-'Page-11'!G8-'Page-11'!G9</f>
        <v>0</v>
      </c>
      <c r="K87" s="125"/>
      <c r="L87" s="814" t="e">
        <f>J87/$L$36</f>
        <v>#DIV/0!</v>
      </c>
      <c r="M87" s="703"/>
      <c r="N87" s="623"/>
    </row>
    <row r="88" spans="1:20">
      <c r="A88" s="399"/>
      <c r="B88" s="125"/>
      <c r="C88" s="125"/>
      <c r="D88" s="125"/>
      <c r="E88" s="125"/>
      <c r="F88"/>
      <c r="G88" s="125"/>
      <c r="H88" s="751" t="s">
        <v>1037</v>
      </c>
      <c r="I88" s="707"/>
      <c r="J88" s="707"/>
      <c r="K88" s="125"/>
      <c r="L88" s="707" t="e">
        <f t="shared" si="1"/>
        <v>#DIV/0!</v>
      </c>
      <c r="M88" s="703"/>
      <c r="N88" s="623"/>
    </row>
    <row r="89" spans="1:20">
      <c r="A89" s="399"/>
      <c r="B89" s="125"/>
      <c r="C89" s="125"/>
      <c r="D89" s="125"/>
      <c r="E89" s="125"/>
      <c r="F89"/>
      <c r="G89" s="125"/>
      <c r="H89" s="751" t="s">
        <v>1039</v>
      </c>
      <c r="I89" s="667"/>
      <c r="J89" s="815">
        <f>-'Page-12'!I35</f>
        <v>0</v>
      </c>
      <c r="K89" s="125"/>
      <c r="L89" s="815" t="e">
        <f t="shared" si="1"/>
        <v>#DIV/0!</v>
      </c>
      <c r="M89" s="703"/>
      <c r="N89" s="623"/>
    </row>
    <row r="90" spans="1:20">
      <c r="A90" s="399"/>
      <c r="B90" s="125"/>
      <c r="C90" s="125"/>
      <c r="D90" s="125"/>
      <c r="E90" s="125"/>
      <c r="F90"/>
      <c r="G90" s="125"/>
      <c r="H90" s="751" t="s">
        <v>1040</v>
      </c>
      <c r="I90" s="667"/>
      <c r="J90" s="815">
        <f>-'Page-12'!I36</f>
        <v>0</v>
      </c>
      <c r="K90" s="125"/>
      <c r="L90" s="815" t="e">
        <f t="shared" si="1"/>
        <v>#DIV/0!</v>
      </c>
      <c r="M90" s="703"/>
      <c r="N90" s="623"/>
    </row>
    <row r="91" spans="1:20">
      <c r="A91" s="399"/>
      <c r="B91" s="125"/>
      <c r="C91" s="125"/>
      <c r="D91" s="125"/>
      <c r="E91" s="125"/>
      <c r="F91"/>
      <c r="G91" s="125"/>
      <c r="H91" s="751" t="s">
        <v>1041</v>
      </c>
      <c r="I91" s="667"/>
      <c r="J91" s="815">
        <f>-'Page-12'!I37</f>
        <v>0</v>
      </c>
      <c r="K91" s="125"/>
      <c r="L91" s="815" t="e">
        <f t="shared" si="1"/>
        <v>#DIV/0!</v>
      </c>
      <c r="M91" s="703"/>
      <c r="N91" s="623"/>
    </row>
    <row r="92" spans="1:20">
      <c r="A92" s="705"/>
      <c r="B92" s="125"/>
      <c r="C92" s="125"/>
      <c r="D92" s="125"/>
      <c r="E92" s="125"/>
      <c r="F92" s="672"/>
      <c r="G92" s="125"/>
      <c r="H92" s="751" t="s">
        <v>1042</v>
      </c>
      <c r="I92" s="667"/>
      <c r="J92" s="815">
        <f>-'Page-12'!I38</f>
        <v>0</v>
      </c>
      <c r="K92" s="125"/>
      <c r="L92" s="815" t="e">
        <f t="shared" si="1"/>
        <v>#DIV/0!</v>
      </c>
      <c r="M92" s="703"/>
      <c r="N92" s="623"/>
    </row>
    <row r="93" spans="1:20" ht="13.5" thickBot="1">
      <c r="A93" s="399"/>
      <c r="B93" s="753"/>
      <c r="C93"/>
      <c r="D93" s="125"/>
      <c r="E93" s="125"/>
      <c r="F93" s="754"/>
      <c r="G93"/>
      <c r="H93" s="751" t="s">
        <v>1043</v>
      </c>
      <c r="I93" s="667"/>
      <c r="J93" s="815">
        <f>-'Page-12'!I39</f>
        <v>0</v>
      </c>
      <c r="K93" s="125"/>
      <c r="L93" s="815" t="e">
        <f t="shared" si="1"/>
        <v>#DIV/0!</v>
      </c>
      <c r="M93" s="703"/>
      <c r="N93" s="623"/>
    </row>
    <row r="94" spans="1:20" ht="13.5" thickBot="1">
      <c r="A94" s="399"/>
      <c r="B94" s="125"/>
      <c r="C94" s="125"/>
      <c r="D94" s="125"/>
      <c r="E94" s="125"/>
      <c r="F94" s="125"/>
      <c r="G94" s="125"/>
      <c r="H94" s="125"/>
      <c r="I94" s="817">
        <f>SUM(I86:I93)</f>
        <v>0</v>
      </c>
      <c r="J94" s="817">
        <f>SUM(J86:J93)</f>
        <v>0</v>
      </c>
      <c r="K94" s="125"/>
      <c r="L94" s="826" t="e">
        <f>SUM(L86:L93)</f>
        <v>#DIV/0!</v>
      </c>
      <c r="M94" s="704"/>
      <c r="N94" s="623"/>
    </row>
    <row r="95" spans="1:20" ht="13.7" customHeight="1" thickBot="1">
      <c r="A95" s="708"/>
      <c r="B95"/>
      <c r="C95"/>
      <c r="D95"/>
      <c r="E95"/>
      <c r="F95"/>
      <c r="G95"/>
      <c r="H95"/>
      <c r="I95"/>
      <c r="J95"/>
      <c r="K95"/>
      <c r="L95"/>
      <c r="M95"/>
      <c r="N95" s="772"/>
    </row>
    <row r="96" spans="1:20">
      <c r="A96" s="399"/>
      <c r="B96" s="753"/>
      <c r="C96" s="8"/>
      <c r="D96" s="759" t="s">
        <v>1108</v>
      </c>
      <c r="E96" s="125"/>
      <c r="G96" s="754"/>
      <c r="H96"/>
      <c r="I96" s="717" t="s">
        <v>1050</v>
      </c>
      <c r="J96" s="668" t="s">
        <v>1053</v>
      </c>
      <c r="K96" s="125"/>
      <c r="L96" s="125"/>
      <c r="M96" s="125"/>
      <c r="N96" s="623"/>
    </row>
    <row r="97" spans="1:20" ht="13.5" thickBot="1">
      <c r="A97" s="399"/>
      <c r="B97" s="753"/>
      <c r="C97" s="8"/>
      <c r="D97" s="125"/>
      <c r="E97" s="125"/>
      <c r="F97" s="125"/>
      <c r="G97" s="754"/>
      <c r="H97"/>
      <c r="I97" s="669" t="s">
        <v>1051</v>
      </c>
      <c r="J97" s="669" t="s">
        <v>1052</v>
      </c>
      <c r="K97" s="125"/>
      <c r="L97" s="125"/>
      <c r="M97" s="125"/>
      <c r="N97" s="623"/>
    </row>
    <row r="98" spans="1:20">
      <c r="A98" s="399"/>
      <c r="B98" s="125"/>
      <c r="C98" s="8"/>
      <c r="D98" s="125"/>
      <c r="E98" s="125"/>
      <c r="F98" s="125"/>
      <c r="G98" s="125"/>
      <c r="H98" s="751" t="s">
        <v>1044</v>
      </c>
      <c r="I98" s="827" t="e">
        <f>L94*75</f>
        <v>#DIV/0!</v>
      </c>
      <c r="J98" s="828" t="e">
        <f>ROUND(I98*K98,0)</f>
        <v>#DIV/0!</v>
      </c>
      <c r="K98" s="727">
        <v>0.15</v>
      </c>
      <c r="L98" s="775" t="s">
        <v>1113</v>
      </c>
      <c r="M98" s="125"/>
      <c r="N98" s="623"/>
    </row>
    <row r="99" spans="1:20" ht="13.5" thickBot="1">
      <c r="A99" s="399"/>
      <c r="B99" s="125"/>
      <c r="C99" s="8"/>
      <c r="D99" s="125"/>
      <c r="E99" s="125"/>
      <c r="F99" s="125"/>
      <c r="G99" s="125"/>
      <c r="H99" s="751" t="s">
        <v>1098</v>
      </c>
      <c r="I99" s="820" t="e">
        <f>L94*(L36-75)</f>
        <v>#DIV/0!</v>
      </c>
      <c r="J99" s="829" t="e">
        <f>ROUND(I99*K99,0)</f>
        <v>#DIV/0!</v>
      </c>
      <c r="K99" s="727">
        <v>0.08</v>
      </c>
      <c r="L99" s="775" t="s">
        <v>1113</v>
      </c>
      <c r="M99" s="125"/>
      <c r="N99" s="623"/>
    </row>
    <row r="100" spans="1:20" ht="13.35" customHeight="1" thickBot="1">
      <c r="A100" s="399"/>
      <c r="B100" s="125"/>
      <c r="C100" s="8"/>
      <c r="D100" s="712"/>
      <c r="E100" s="713"/>
      <c r="F100" s="294"/>
      <c r="G100" s="294"/>
      <c r="H100" s="714"/>
      <c r="I100" s="706" t="s">
        <v>1117</v>
      </c>
      <c r="J100" s="832" t="e">
        <f>SUM(J98:J99)</f>
        <v>#DIV/0!</v>
      </c>
      <c r="K100" s="773"/>
      <c r="L100" s="774" t="e">
        <f>J94-(I98+I99)</f>
        <v>#DIV/0!</v>
      </c>
      <c r="M100" s="125"/>
      <c r="N100" s="623"/>
    </row>
    <row r="101" spans="1:20" ht="6" customHeight="1">
      <c r="A101" s="708"/>
      <c r="B101" s="753"/>
      <c r="C101" s="8"/>
      <c r="N101" s="770"/>
      <c r="P101" s="1247"/>
      <c r="Q101" s="1247"/>
      <c r="R101" s="1247"/>
      <c r="S101" s="1247"/>
      <c r="T101" s="1247"/>
    </row>
    <row r="102" spans="1:20">
      <c r="A102" s="708"/>
      <c r="C102"/>
      <c r="D102" s="724" t="s">
        <v>1109</v>
      </c>
      <c r="E102"/>
      <c r="J102"/>
      <c r="K102"/>
      <c r="L102"/>
      <c r="N102" s="772"/>
    </row>
    <row r="103" spans="1:20" ht="12" customHeight="1" thickBot="1">
      <c r="A103" s="708"/>
      <c r="B103" s="753"/>
      <c r="C103" s="8"/>
      <c r="J103" s="775" t="s">
        <v>1110</v>
      </c>
      <c r="N103" s="770"/>
      <c r="P103" s="1247"/>
      <c r="Q103" s="1247"/>
      <c r="R103" s="1247"/>
      <c r="S103" s="1247"/>
      <c r="T103" s="1247"/>
    </row>
    <row r="104" spans="1:20" ht="14.45" customHeight="1" thickBot="1">
      <c r="A104" s="399"/>
      <c r="C104" s="8"/>
      <c r="D104" s="843" t="s">
        <v>1097</v>
      </c>
      <c r="E104" s="839"/>
      <c r="F104" s="839"/>
      <c r="G104" s="844"/>
      <c r="H104" s="809"/>
      <c r="J104" s="807" t="s">
        <v>1127</v>
      </c>
      <c r="K104" s="837">
        <v>0.06</v>
      </c>
      <c r="L104" s="705" t="s">
        <v>1066</v>
      </c>
      <c r="M104" s="1325" t="s">
        <v>1103</v>
      </c>
      <c r="N104" s="1326"/>
    </row>
    <row r="105" spans="1:20" ht="13.5" thickBot="1">
      <c r="A105" s="399"/>
      <c r="C105" s="8"/>
      <c r="D105" s="810" t="s">
        <v>1131</v>
      </c>
      <c r="E105" s="191"/>
      <c r="F105" s="191"/>
      <c r="G105" s="807"/>
      <c r="H105" s="809"/>
      <c r="J105" s="807" t="s">
        <v>1126</v>
      </c>
      <c r="K105" s="837">
        <v>0.04</v>
      </c>
      <c r="L105" s="705" t="s">
        <v>1067</v>
      </c>
      <c r="M105" s="1327"/>
      <c r="N105" s="1328"/>
    </row>
    <row r="106" spans="1:20" ht="5.45" customHeight="1" thickBot="1">
      <c r="A106" s="399"/>
      <c r="B106"/>
      <c r="C106"/>
      <c r="D106"/>
      <c r="E106"/>
      <c r="F106"/>
      <c r="G106"/>
      <c r="H106"/>
      <c r="I106"/>
      <c r="J106"/>
      <c r="K106"/>
      <c r="L106"/>
      <c r="M106" s="1327"/>
      <c r="N106" s="1328"/>
    </row>
    <row r="107" spans="1:20" ht="13.5" thickBot="1">
      <c r="A107" s="399"/>
      <c r="B107"/>
      <c r="C107"/>
      <c r="D107" s="712"/>
      <c r="E107" s="713"/>
      <c r="F107" s="713"/>
      <c r="G107" s="294"/>
      <c r="H107" s="294"/>
      <c r="I107" s="706" t="s">
        <v>1115</v>
      </c>
      <c r="J107" s="836" t="e" cm="1">
        <f t="array" ref="J107">_xlfn.IFS(G104="YES",(I94*K104),G104="NO",(K105*I94))</f>
        <v>#N/A</v>
      </c>
      <c r="M107" s="1329"/>
      <c r="N107" s="1330"/>
    </row>
    <row r="108" spans="1:20" ht="6" customHeight="1" thickBot="1">
      <c r="A108" s="708"/>
      <c r="B108" s="753"/>
      <c r="C108" s="8"/>
      <c r="N108" s="770"/>
      <c r="P108" s="1247"/>
      <c r="Q108" s="1247"/>
      <c r="R108" s="1247"/>
      <c r="S108" s="1247"/>
      <c r="T108" s="1247"/>
    </row>
    <row r="109" spans="1:20" ht="15.75" thickBot="1">
      <c r="A109" s="399"/>
      <c r="B109" s="725"/>
      <c r="C109" s="670"/>
      <c r="D109" s="709"/>
      <c r="E109" s="709"/>
      <c r="F109" s="709"/>
      <c r="G109" s="726"/>
      <c r="H109" s="670"/>
      <c r="I109" s="670"/>
      <c r="J109" s="677"/>
      <c r="K109" s="722" t="s">
        <v>1111</v>
      </c>
      <c r="L109" s="723" t="e">
        <f>ROUND(J107+J100,0)</f>
        <v>#N/A</v>
      </c>
      <c r="N109" s="18"/>
    </row>
    <row r="110" spans="1:20" ht="5.45" customHeight="1">
      <c r="A110" s="399"/>
      <c r="B110" s="8"/>
      <c r="C110" s="8"/>
      <c r="N110" s="18"/>
    </row>
    <row r="111" spans="1:20">
      <c r="A111" s="399"/>
      <c r="B111" s="111" t="s">
        <v>1086</v>
      </c>
      <c r="C111" s="724" t="s">
        <v>1123</v>
      </c>
      <c r="D111" s="125"/>
      <c r="E111" s="125"/>
      <c r="F111" s="125"/>
      <c r="G111" s="771"/>
      <c r="H111" s="125"/>
      <c r="I111" s="125"/>
      <c r="J111" s="125"/>
      <c r="K111" s="125"/>
      <c r="L111" s="125"/>
      <c r="M111" s="125"/>
      <c r="N111" s="623"/>
    </row>
    <row r="112" spans="1:20" ht="5.45" customHeight="1" thickBot="1">
      <c r="A112" s="399"/>
      <c r="B112" s="8"/>
      <c r="C112" s="8"/>
      <c r="N112" s="18"/>
    </row>
    <row r="113" spans="1:20" ht="15">
      <c r="A113" s="399"/>
      <c r="B113" s="753"/>
      <c r="C113" s="756"/>
      <c r="D113" s="759" t="s">
        <v>1108</v>
      </c>
      <c r="E113" s="125"/>
      <c r="F113" s="754"/>
      <c r="H113"/>
      <c r="I113" s="717" t="s">
        <v>1050</v>
      </c>
      <c r="J113" s="719" t="s">
        <v>1053</v>
      </c>
      <c r="K113" s="125"/>
      <c r="L113" s="125"/>
      <c r="M113" s="125"/>
      <c r="N113" s="623"/>
    </row>
    <row r="114" spans="1:20" ht="13.5" thickBot="1">
      <c r="A114" s="399"/>
      <c r="B114" s="753"/>
      <c r="C114" s="125"/>
      <c r="D114" s="125"/>
      <c r="E114" s="125"/>
      <c r="F114" s="754"/>
      <c r="H114"/>
      <c r="I114" s="669" t="s">
        <v>1052</v>
      </c>
      <c r="J114" s="669" t="s">
        <v>1052</v>
      </c>
      <c r="K114" s="125"/>
      <c r="L114" s="125"/>
      <c r="M114" s="125"/>
      <c r="N114" s="623"/>
    </row>
    <row r="115" spans="1:20">
      <c r="A115" s="399"/>
      <c r="B115" s="125"/>
      <c r="C115" s="125"/>
      <c r="D115" s="125"/>
      <c r="E115" s="125"/>
      <c r="F115" s="125"/>
      <c r="H115" s="751" t="s">
        <v>1044</v>
      </c>
      <c r="I115" s="820" t="e">
        <f>L94*(75)</f>
        <v>#DIV/0!</v>
      </c>
      <c r="J115" s="828" t="e">
        <f>ROUND(I115*K115,0)</f>
        <v>#DIV/0!</v>
      </c>
      <c r="K115" s="727">
        <v>0.13</v>
      </c>
      <c r="L115" s="125" t="s">
        <v>1113</v>
      </c>
      <c r="M115" s="125"/>
      <c r="N115" s="623"/>
    </row>
    <row r="116" spans="1:20" ht="13.5" thickBot="1">
      <c r="A116" s="399"/>
      <c r="B116" s="125"/>
      <c r="C116" s="125"/>
      <c r="D116" s="125"/>
      <c r="E116" s="125"/>
      <c r="F116" s="125"/>
      <c r="H116" s="751" t="s">
        <v>1045</v>
      </c>
      <c r="I116" s="820" t="e">
        <f>L94*(L36-75)</f>
        <v>#DIV/0!</v>
      </c>
      <c r="J116" s="830" t="e">
        <f>ROUND(I116*K116,0)</f>
        <v>#DIV/0!</v>
      </c>
      <c r="K116" s="727">
        <v>0.06</v>
      </c>
      <c r="L116" s="125" t="s">
        <v>1113</v>
      </c>
      <c r="M116" s="125"/>
      <c r="N116" s="623"/>
    </row>
    <row r="117" spans="1:20" ht="13.5" thickBot="1">
      <c r="A117" s="399"/>
      <c r="B117" s="125"/>
      <c r="C117" s="125"/>
      <c r="D117" s="712"/>
      <c r="E117" s="713"/>
      <c r="F117" s="713"/>
      <c r="G117" s="713"/>
      <c r="H117" s="713"/>
      <c r="I117" s="706" t="s">
        <v>1114</v>
      </c>
      <c r="J117" s="831" t="e">
        <f>SUM(J115:J116)</f>
        <v>#DIV/0!</v>
      </c>
      <c r="L117" s="806" t="e">
        <f>J94-(I115+I116)</f>
        <v>#DIV/0!</v>
      </c>
      <c r="N117" s="772"/>
    </row>
    <row r="118" spans="1:20" ht="5.45" customHeight="1">
      <c r="A118" s="399"/>
      <c r="B118"/>
      <c r="C118"/>
      <c r="D118"/>
      <c r="E118"/>
      <c r="F118"/>
      <c r="G118"/>
      <c r="H118"/>
      <c r="I118"/>
      <c r="J118"/>
      <c r="K118"/>
      <c r="L118"/>
      <c r="N118" s="772"/>
    </row>
    <row r="119" spans="1:20">
      <c r="A119" s="708"/>
      <c r="C119"/>
      <c r="D119" s="724" t="s">
        <v>1109</v>
      </c>
      <c r="E119"/>
      <c r="H119"/>
      <c r="J119"/>
      <c r="K119"/>
      <c r="L119"/>
      <c r="N119" s="772"/>
    </row>
    <row r="120" spans="1:20" ht="12.75" customHeight="1" thickBot="1">
      <c r="A120" s="708"/>
      <c r="B120" s="753"/>
      <c r="C120" s="8"/>
      <c r="J120" s="775" t="s">
        <v>1085</v>
      </c>
      <c r="N120" s="770"/>
      <c r="P120" s="1247"/>
      <c r="Q120" s="1247"/>
      <c r="R120" s="1247"/>
      <c r="S120" s="1247"/>
      <c r="T120" s="1247"/>
    </row>
    <row r="121" spans="1:20" ht="14.45" customHeight="1" thickBot="1">
      <c r="A121" s="399"/>
      <c r="C121" s="8"/>
      <c r="D121" s="843" t="s">
        <v>1097</v>
      </c>
      <c r="E121" s="839"/>
      <c r="F121" s="839"/>
      <c r="G121" s="844"/>
      <c r="J121" s="807" t="s">
        <v>1127</v>
      </c>
      <c r="K121" s="837">
        <v>0.05</v>
      </c>
      <c r="L121" s="753" t="s">
        <v>1066</v>
      </c>
      <c r="M121" s="1331" t="s">
        <v>1103</v>
      </c>
      <c r="N121" s="1332"/>
    </row>
    <row r="122" spans="1:20" ht="13.5" thickBot="1">
      <c r="A122" s="399"/>
      <c r="C122" s="8"/>
      <c r="D122" s="810" t="s">
        <v>1132</v>
      </c>
      <c r="E122" s="191"/>
      <c r="F122" s="191"/>
      <c r="G122" s="807"/>
      <c r="H122" s="808"/>
      <c r="I122" s="753"/>
      <c r="J122" s="807" t="s">
        <v>1126</v>
      </c>
      <c r="K122" s="837">
        <v>0.03</v>
      </c>
      <c r="L122" s="705" t="s">
        <v>1067</v>
      </c>
      <c r="M122" s="1333"/>
      <c r="N122" s="1334"/>
    </row>
    <row r="123" spans="1:20" ht="13.5" thickBot="1">
      <c r="A123" s="399"/>
      <c r="B123"/>
      <c r="C123"/>
      <c r="D123"/>
      <c r="E123"/>
      <c r="F123"/>
      <c r="G123"/>
      <c r="H123"/>
      <c r="I123"/>
      <c r="J123"/>
      <c r="K123"/>
      <c r="L123"/>
      <c r="M123" s="1329"/>
      <c r="N123" s="1330"/>
    </row>
    <row r="124" spans="1:20" ht="13.5" thickBot="1">
      <c r="A124" s="399"/>
      <c r="B124"/>
      <c r="C124"/>
      <c r="D124" s="712"/>
      <c r="E124" s="713"/>
      <c r="F124" s="713"/>
      <c r="G124" s="713"/>
      <c r="H124" s="713"/>
      <c r="I124" s="706" t="s">
        <v>1115</v>
      </c>
      <c r="J124" s="835" t="e" cm="1">
        <f t="array" ref="J124">_xlfn.IFS(G121="YES",(K121*I94),G121="NO",(K122*I94))</f>
        <v>#N/A</v>
      </c>
      <c r="K124" s="718" t="s">
        <v>1103</v>
      </c>
      <c r="N124" s="18"/>
    </row>
    <row r="125" spans="1:20" ht="6" customHeight="1" thickBot="1">
      <c r="A125" s="708"/>
      <c r="B125" s="753"/>
      <c r="C125" s="8"/>
      <c r="N125" s="770"/>
      <c r="P125" s="1247"/>
      <c r="Q125" s="1247"/>
      <c r="R125" s="1247"/>
      <c r="S125" s="1247"/>
      <c r="T125" s="1247"/>
    </row>
    <row r="126" spans="1:20" ht="15.75" thickBot="1">
      <c r="A126" s="399"/>
      <c r="B126" s="725"/>
      <c r="C126" s="670"/>
      <c r="D126" s="709"/>
      <c r="E126" s="709"/>
      <c r="F126" s="709"/>
      <c r="G126" s="726"/>
      <c r="H126" s="670"/>
      <c r="I126" s="670"/>
      <c r="J126" s="677"/>
      <c r="K126" s="722" t="s">
        <v>1112</v>
      </c>
      <c r="L126" s="723" t="e">
        <f>ROUND(J124+J117,0)</f>
        <v>#N/A</v>
      </c>
      <c r="N126" s="18"/>
    </row>
    <row r="127" spans="1:20" ht="6" customHeight="1">
      <c r="A127" s="708"/>
      <c r="B127" s="753"/>
      <c r="C127" s="8"/>
      <c r="N127" s="770"/>
      <c r="P127" s="1247"/>
      <c r="Q127" s="1247"/>
      <c r="R127" s="1247"/>
      <c r="S127" s="1247"/>
      <c r="T127" s="1247"/>
    </row>
    <row r="128" spans="1:20">
      <c r="A128" s="732"/>
      <c r="B128" s="745" t="s">
        <v>1104</v>
      </c>
      <c r="C128" s="758" t="s">
        <v>1100</v>
      </c>
      <c r="D128" s="675"/>
      <c r="E128" s="675"/>
      <c r="F128" s="675"/>
      <c r="G128" s="675"/>
      <c r="H128" s="675"/>
      <c r="I128" s="675"/>
      <c r="J128" s="675"/>
      <c r="K128" s="675"/>
      <c r="L128" s="675"/>
      <c r="M128" s="675"/>
      <c r="N128" s="748"/>
    </row>
    <row r="129" spans="1:21">
      <c r="A129" s="732"/>
      <c r="B129" s="746"/>
      <c r="C129" s="759" t="s">
        <v>1090</v>
      </c>
      <c r="D129" s="747"/>
      <c r="E129" s="747"/>
      <c r="F129" s="747"/>
      <c r="G129" s="747"/>
      <c r="H129" s="747"/>
      <c r="I129" s="760" t="s">
        <v>1079</v>
      </c>
      <c r="K129" s="747"/>
      <c r="L129" s="761"/>
      <c r="M129" s="761"/>
      <c r="N129" s="762"/>
    </row>
    <row r="130" spans="1:21" ht="8.25" customHeight="1" thickBot="1">
      <c r="A130" s="763"/>
      <c r="B130"/>
      <c r="C130" s="125"/>
      <c r="D130" s="125"/>
      <c r="E130" s="125"/>
      <c r="F130"/>
      <c r="G130"/>
      <c r="H130" s="125"/>
      <c r="I130" s="125"/>
      <c r="J130" s="747"/>
      <c r="K130" s="744"/>
      <c r="L130" s="764"/>
      <c r="M130" s="764"/>
      <c r="N130" s="623"/>
    </row>
    <row r="131" spans="1:21" ht="13.5" thickBot="1">
      <c r="A131" s="379"/>
      <c r="B131"/>
      <c r="C131" s="724" t="s">
        <v>1116</v>
      </c>
      <c r="D131" s="125"/>
      <c r="E131" s="125"/>
      <c r="F131"/>
      <c r="G131" s="125"/>
      <c r="H131" s="125"/>
      <c r="I131" s="674" t="s">
        <v>1101</v>
      </c>
      <c r="J131" s="125"/>
      <c r="K131" s="125"/>
      <c r="L131" s="125"/>
      <c r="M131" s="125"/>
      <c r="N131" s="623"/>
    </row>
    <row r="132" spans="1:21">
      <c r="A132" s="379"/>
      <c r="B132" s="125"/>
      <c r="C132" s="125"/>
      <c r="D132" s="125"/>
      <c r="E132" s="125"/>
      <c r="F132"/>
      <c r="G132" s="125"/>
      <c r="H132" s="751" t="s">
        <v>1080</v>
      </c>
      <c r="I132" s="812">
        <f>'Page-12'!G58</f>
        <v>0</v>
      </c>
      <c r="J132" s="765"/>
      <c r="K132" s="125"/>
      <c r="L132" s="125"/>
      <c r="M132" s="125"/>
      <c r="N132" s="623"/>
    </row>
    <row r="133" spans="1:21" ht="13.5" thickBot="1">
      <c r="A133" s="379"/>
      <c r="B133" s="125"/>
      <c r="C133" s="125"/>
      <c r="D133" s="125"/>
      <c r="E133" s="125"/>
      <c r="F133"/>
      <c r="G133" s="125"/>
      <c r="H133" s="751" t="s">
        <v>1102</v>
      </c>
      <c r="I133" s="822">
        <f>-'Page-11'!G7-'Page-11'!G9</f>
        <v>0</v>
      </c>
      <c r="J133" s="765"/>
      <c r="K133" s="125"/>
      <c r="L133" s="125"/>
      <c r="M133" s="125"/>
      <c r="N133" s="710"/>
    </row>
    <row r="134" spans="1:21" ht="13.5" thickBot="1">
      <c r="A134" s="379"/>
      <c r="B134" s="125"/>
      <c r="C134" s="125"/>
      <c r="D134" s="125"/>
      <c r="E134" s="125"/>
      <c r="F134"/>
      <c r="G134" s="125"/>
      <c r="H134" s="751"/>
      <c r="I134" s="823">
        <f>SUM(I132:I133)</f>
        <v>0</v>
      </c>
      <c r="J134" s="765"/>
      <c r="K134" s="125"/>
      <c r="L134" s="125"/>
      <c r="M134" s="125"/>
      <c r="N134" s="710"/>
    </row>
    <row r="135" spans="1:21">
      <c r="A135" s="379"/>
      <c r="B135" s="125"/>
      <c r="C135" s="125"/>
      <c r="D135" s="125"/>
      <c r="E135" s="125"/>
      <c r="F135"/>
      <c r="G135" s="125"/>
      <c r="H135" s="751" t="s">
        <v>1063</v>
      </c>
      <c r="I135" s="814">
        <f>-'Page-11'!G28</f>
        <v>0</v>
      </c>
      <c r="J135" s="125"/>
      <c r="K135" s="125"/>
      <c r="L135" s="125"/>
      <c r="M135" s="125"/>
      <c r="N135" s="710"/>
    </row>
    <row r="136" spans="1:21">
      <c r="A136" s="379"/>
      <c r="B136" s="125"/>
      <c r="C136" s="125"/>
      <c r="D136" s="125"/>
      <c r="E136" s="125"/>
      <c r="F136"/>
      <c r="G136" s="125"/>
      <c r="H136" s="751" t="s">
        <v>1064</v>
      </c>
      <c r="I136" s="814">
        <f>-'Page-11'!G29</f>
        <v>0</v>
      </c>
      <c r="J136" s="125"/>
      <c r="K136" s="125"/>
      <c r="L136" s="125"/>
      <c r="M136" s="125"/>
      <c r="N136" s="710"/>
    </row>
    <row r="137" spans="1:21" s="675" customFormat="1">
      <c r="A137" s="379"/>
      <c r="B137" s="125"/>
      <c r="C137" s="125"/>
      <c r="D137" s="125"/>
      <c r="E137" s="125"/>
      <c r="F137"/>
      <c r="G137" s="125"/>
      <c r="H137" s="751" t="s">
        <v>1065</v>
      </c>
      <c r="I137" s="814">
        <f>-'Page-11'!G30</f>
        <v>0</v>
      </c>
      <c r="J137" s="125"/>
      <c r="K137" s="125"/>
      <c r="L137" s="125"/>
      <c r="M137" s="125"/>
      <c r="N137" s="710"/>
      <c r="U137" s="125"/>
    </row>
    <row r="138" spans="1:21" s="675" customFormat="1">
      <c r="A138" s="379"/>
      <c r="B138" s="125"/>
      <c r="C138" s="125"/>
      <c r="D138" s="125"/>
      <c r="E138" s="125"/>
      <c r="F138"/>
      <c r="G138" s="125"/>
      <c r="H138" s="751" t="s">
        <v>1039</v>
      </c>
      <c r="I138" s="814">
        <f>-'Page-12'!G35</f>
        <v>0</v>
      </c>
      <c r="J138" s="125"/>
      <c r="K138" s="125"/>
      <c r="L138" s="125"/>
      <c r="M138" s="125"/>
      <c r="N138" s="710"/>
    </row>
    <row r="139" spans="1:21">
      <c r="A139" s="379"/>
      <c r="B139" s="125"/>
      <c r="C139" s="125"/>
      <c r="D139" s="125"/>
      <c r="E139" s="125"/>
      <c r="F139"/>
      <c r="G139" s="125"/>
      <c r="H139" s="751" t="s">
        <v>1040</v>
      </c>
      <c r="I139" s="814">
        <f>-'Page-12'!G36</f>
        <v>0</v>
      </c>
      <c r="J139" s="125"/>
      <c r="K139" s="125"/>
      <c r="L139" s="125"/>
      <c r="M139" s="125"/>
      <c r="N139" s="710"/>
    </row>
    <row r="140" spans="1:21">
      <c r="A140" s="379"/>
      <c r="B140" s="125"/>
      <c r="C140" s="125"/>
      <c r="D140" s="125"/>
      <c r="E140" s="125"/>
      <c r="F140"/>
      <c r="G140" s="125"/>
      <c r="H140" s="751" t="s">
        <v>292</v>
      </c>
      <c r="I140" s="814">
        <f>-'Page-12'!G37</f>
        <v>0</v>
      </c>
      <c r="J140" s="125"/>
      <c r="K140" s="125"/>
      <c r="L140" s="125"/>
      <c r="M140" s="125"/>
      <c r="N140" s="623"/>
    </row>
    <row r="141" spans="1:21">
      <c r="A141" s="379"/>
      <c r="B141" s="125"/>
      <c r="C141" s="125"/>
      <c r="D141" s="125"/>
      <c r="E141" s="125"/>
      <c r="F141" s="672"/>
      <c r="G141" s="125"/>
      <c r="H141" s="751" t="s">
        <v>293</v>
      </c>
      <c r="I141" s="814">
        <f>-'Page-12'!G38</f>
        <v>0</v>
      </c>
      <c r="J141" s="125"/>
      <c r="M141" s="125"/>
      <c r="N141" s="710"/>
    </row>
    <row r="142" spans="1:21" ht="13.5" thickBot="1">
      <c r="A142" s="752"/>
      <c r="B142" s="753"/>
      <c r="C142"/>
      <c r="D142" s="125"/>
      <c r="E142" s="125"/>
      <c r="F142" s="754"/>
      <c r="G142" s="125"/>
      <c r="H142" s="751" t="s">
        <v>394</v>
      </c>
      <c r="I142" s="814">
        <f>-'Page-12'!G39</f>
        <v>0</v>
      </c>
      <c r="J142" s="125"/>
      <c r="K142" s="766" t="s">
        <v>1107</v>
      </c>
      <c r="N142" s="18"/>
    </row>
    <row r="143" spans="1:21" ht="13.5" thickBot="1">
      <c r="A143" s="752"/>
      <c r="B143" s="753"/>
      <c r="C143"/>
      <c r="D143" s="125"/>
      <c r="E143" s="125"/>
      <c r="F143" s="754"/>
      <c r="G143" s="125"/>
      <c r="H143" s="751" t="s">
        <v>1118</v>
      </c>
      <c r="I143" s="822" t="e">
        <f>-J124</f>
        <v>#N/A</v>
      </c>
      <c r="J143" s="766" t="s">
        <v>1121</v>
      </c>
      <c r="K143" s="838">
        <v>0.25</v>
      </c>
      <c r="L143" s="767" t="s">
        <v>1105</v>
      </c>
      <c r="N143" s="18"/>
    </row>
    <row r="144" spans="1:21" ht="13.5" thickBot="1">
      <c r="A144" s="379"/>
      <c r="B144" s="125"/>
      <c r="C144" s="125"/>
      <c r="D144" s="125"/>
      <c r="E144" s="125"/>
      <c r="F144" s="125"/>
      <c r="G144" s="125"/>
      <c r="H144" s="751" t="s">
        <v>1081</v>
      </c>
      <c r="I144" s="823" t="e">
        <f>SUM(I135:I143)</f>
        <v>#N/A</v>
      </c>
      <c r="J144" s="125"/>
      <c r="M144" s="751"/>
      <c r="N144" s="623"/>
    </row>
    <row r="145" spans="1:20" ht="13.5" thickBot="1">
      <c r="A145" s="379"/>
      <c r="B145" s="125"/>
      <c r="C145" s="125"/>
      <c r="D145" s="125"/>
      <c r="E145" s="125"/>
      <c r="F145" s="125"/>
      <c r="G145" s="125"/>
      <c r="H145" s="751" t="s">
        <v>1082</v>
      </c>
      <c r="I145" s="833" t="e">
        <f>-I144/I134</f>
        <v>#N/A</v>
      </c>
      <c r="J145" s="776"/>
      <c r="K145" s="838">
        <v>0.2</v>
      </c>
      <c r="L145" s="768" t="s">
        <v>1106</v>
      </c>
      <c r="N145" s="18"/>
    </row>
    <row r="146" spans="1:20" ht="13.5" thickBot="1">
      <c r="A146" s="379"/>
      <c r="B146" s="125"/>
      <c r="C146" s="125"/>
      <c r="D146" s="125"/>
      <c r="E146" s="125"/>
      <c r="F146" s="125"/>
      <c r="G146" s="125"/>
      <c r="H146" s="769" t="s">
        <v>1091</v>
      </c>
      <c r="I146" s="823" t="e" cm="1">
        <f t="array" ref="I146">_xlfn.IFS(L36&lt;=50,(I134+I144)*K143,L36&gt;51,(I134+I144)*K145)</f>
        <v>#N/A</v>
      </c>
      <c r="K146" s="125"/>
      <c r="L146" s="125"/>
      <c r="M146" s="125"/>
      <c r="N146" s="770"/>
    </row>
    <row r="147" spans="1:20">
      <c r="A147" s="379"/>
      <c r="B147" s="125"/>
      <c r="C147" s="125"/>
      <c r="D147" s="125"/>
      <c r="E147" s="125"/>
      <c r="F147" s="125"/>
      <c r="G147" s="675"/>
      <c r="H147" s="675"/>
      <c r="I147" s="834" t="e">
        <f>I146+I144</f>
        <v>#N/A</v>
      </c>
      <c r="J147" s="675" t="s">
        <v>1083</v>
      </c>
      <c r="K147" s="675"/>
      <c r="L147" s="125"/>
      <c r="M147" s="125"/>
      <c r="N147" s="770"/>
    </row>
    <row r="148" spans="1:20" ht="6" customHeight="1" thickBot="1">
      <c r="A148" s="708"/>
      <c r="B148" s="753"/>
      <c r="C148" s="8"/>
      <c r="N148" s="770"/>
      <c r="P148" s="1247"/>
      <c r="Q148" s="1247"/>
      <c r="R148" s="1247"/>
      <c r="S148" s="1247"/>
      <c r="T148" s="1247"/>
    </row>
    <row r="149" spans="1:20" ht="15.75" thickBot="1">
      <c r="A149" s="777"/>
      <c r="B149" s="670"/>
      <c r="C149" s="670"/>
      <c r="D149" s="709"/>
      <c r="E149" s="709"/>
      <c r="F149" s="709"/>
      <c r="G149" s="726"/>
      <c r="H149" s="670"/>
      <c r="I149" s="670"/>
      <c r="J149" s="677"/>
      <c r="K149" s="722" t="s">
        <v>1124</v>
      </c>
      <c r="L149" s="728" t="e">
        <f>ROUND(I146+I147,0)</f>
        <v>#N/A</v>
      </c>
      <c r="N149" s="18"/>
    </row>
    <row r="150" spans="1:20" ht="7.35" customHeight="1" thickBot="1">
      <c r="A150" s="740"/>
      <c r="B150" s="264"/>
      <c r="C150" s="264"/>
      <c r="D150" s="264"/>
      <c r="E150" s="264"/>
      <c r="F150" s="264"/>
      <c r="G150" s="12"/>
      <c r="H150" s="12"/>
      <c r="I150" s="12"/>
      <c r="J150" s="12"/>
      <c r="K150" s="264"/>
      <c r="L150" s="264"/>
      <c r="M150" s="264"/>
      <c r="N150" s="741"/>
    </row>
    <row r="151" spans="1:20" ht="15" customHeight="1" thickTop="1" thickBot="1">
      <c r="A151" s="740"/>
      <c r="B151" s="12"/>
      <c r="C151" s="12"/>
      <c r="D151" s="12"/>
      <c r="E151" s="12"/>
      <c r="F151" s="12"/>
      <c r="G151" s="12"/>
      <c r="H151" s="12"/>
      <c r="I151" s="12"/>
      <c r="J151" s="12"/>
      <c r="K151" s="12"/>
      <c r="L151" s="12"/>
      <c r="M151" s="12"/>
      <c r="N151" s="742" t="s">
        <v>1096</v>
      </c>
    </row>
    <row r="152" spans="1:20" ht="13.5" thickTop="1"/>
  </sheetData>
  <sheetProtection algorithmName="SHA-512" hashValue="gpoj/mkfcEJy0qlEjjPx4kdaWw60ZhXwdOzQ0aw7oZIuHxjIdLR3GbIhWruzQMFaWXPb21+/HU0MxAtxfpWZRg==" saltValue="zd2XE2uUjgvavCbg7StSvQ==" spinCount="100000" sheet="1" selectLockedCells="1"/>
  <protectedRanges>
    <protectedRange sqref="G104" name="Range1"/>
  </protectedRanges>
  <mergeCells count="31">
    <mergeCell ref="P148:T148"/>
    <mergeCell ref="P120:T120"/>
    <mergeCell ref="P125:T125"/>
    <mergeCell ref="P127:T127"/>
    <mergeCell ref="C34:N34"/>
    <mergeCell ref="P108:T108"/>
    <mergeCell ref="P85:T85"/>
    <mergeCell ref="P101:T101"/>
    <mergeCell ref="P103:T103"/>
    <mergeCell ref="P83:T83"/>
    <mergeCell ref="P82:T82"/>
    <mergeCell ref="P84:T84"/>
    <mergeCell ref="M104:N107"/>
    <mergeCell ref="M121:N123"/>
    <mergeCell ref="C17:N17"/>
    <mergeCell ref="C21:N21"/>
    <mergeCell ref="C27:N27"/>
    <mergeCell ref="C28:N28"/>
    <mergeCell ref="D24:N24"/>
    <mergeCell ref="D25:N25"/>
    <mergeCell ref="D18:N18"/>
    <mergeCell ref="D19:N19"/>
    <mergeCell ref="C4:N4"/>
    <mergeCell ref="C8:N8"/>
    <mergeCell ref="C14:N14"/>
    <mergeCell ref="C15:N15"/>
    <mergeCell ref="C16:N16"/>
    <mergeCell ref="C12:N12"/>
    <mergeCell ref="D9:N9"/>
    <mergeCell ref="D10:N10"/>
    <mergeCell ref="D11:N11"/>
  </mergeCells>
  <phoneticPr fontId="14" type="noConversion"/>
  <printOptions horizontalCentered="1" verticalCentered="1"/>
  <pageMargins left="0.25" right="0.25" top="0.5" bottom="0.25" header="0.5" footer="0.25"/>
  <pageSetup scale="87" fitToHeight="0" orientation="portrait" r:id="rId1"/>
  <headerFooter alignWithMargins="0"/>
  <rowBreaks count="2" manualBreakCount="2">
    <brk id="30" max="16383" man="1"/>
    <brk id="79" max="16383" man="1"/>
  </rowBreaks>
  <ignoredErrors>
    <ignoredError sqref="J40:J47 L86 J39 I53:J54 N55 I73 L88:L93 L87 L94 I98:J99 J100:L100 J115:J117 I145 J124 I115:I116 L117 J107" evalError="1"/>
  </ignoredErrors>
  <extLst>
    <ext xmlns:mx="http://schemas.microsoft.com/office/mac/excel/2008/main" uri="{64002731-A6B0-56B0-2670-7721B7C09600}">
      <mx:PLV Mode="1"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FF00"/>
    <pageSetUpPr fitToPage="1"/>
  </sheetPr>
  <dimension ref="A1:R31"/>
  <sheetViews>
    <sheetView view="pageBreakPreview" zoomScaleNormal="100" zoomScaleSheetLayoutView="100" workbookViewId="0">
      <selection activeCell="B12" sqref="B12"/>
    </sheetView>
  </sheetViews>
  <sheetFormatPr defaultColWidth="9.140625" defaultRowHeight="12.75"/>
  <cols>
    <col min="1" max="1" width="4.85546875" style="8" customWidth="1"/>
    <col min="2" max="2" width="30.42578125" style="8" customWidth="1"/>
    <col min="3" max="3" width="0.85546875" style="8" customWidth="1"/>
    <col min="4" max="4" width="16.42578125" style="8" customWidth="1"/>
    <col min="5" max="6" width="10.5703125" style="8" bestFit="1" customWidth="1"/>
    <col min="7" max="7" width="15.5703125" style="8" customWidth="1"/>
    <col min="8" max="8" width="0.85546875" style="8" customWidth="1"/>
    <col min="9" max="9" width="16.42578125" style="8" customWidth="1"/>
    <col min="10" max="10" width="9.5703125" style="8" customWidth="1"/>
    <col min="11" max="11" width="10.5703125" style="8" customWidth="1"/>
    <col min="12" max="12" width="15.5703125" style="8" customWidth="1"/>
    <col min="13" max="13" width="0.5703125" style="8" customWidth="1"/>
    <col min="14" max="14" width="1" style="8" customWidth="1"/>
    <col min="15" max="15" width="3.85546875" style="8" customWidth="1"/>
    <col min="16" max="16" width="4.42578125" style="8" customWidth="1"/>
    <col min="17" max="17" width="12.42578125" style="8" customWidth="1"/>
    <col min="18" max="18" width="10.5703125" style="8" customWidth="1"/>
    <col min="19" max="16384" width="9.140625" style="8"/>
  </cols>
  <sheetData>
    <row r="1" spans="1:18" ht="14.25" thickTop="1" thickBot="1">
      <c r="A1" s="594" t="s">
        <v>1001</v>
      </c>
      <c r="B1" s="631"/>
      <c r="C1" s="20"/>
      <c r="D1" s="20"/>
      <c r="E1" s="20"/>
      <c r="F1" s="20"/>
      <c r="G1" s="20"/>
      <c r="H1" s="19"/>
      <c r="I1" s="19"/>
      <c r="J1" s="19"/>
      <c r="K1" s="19"/>
      <c r="L1" s="19"/>
      <c r="M1" s="28"/>
      <c r="N1" s="28"/>
      <c r="O1" s="28"/>
      <c r="P1" s="28"/>
      <c r="Q1" s="28"/>
    </row>
    <row r="2" spans="1:18">
      <c r="A2" s="185">
        <v>29</v>
      </c>
      <c r="B2" s="414" t="s">
        <v>844</v>
      </c>
      <c r="H2"/>
      <c r="I2"/>
      <c r="J2"/>
      <c r="K2"/>
      <c r="L2"/>
      <c r="M2" s="10"/>
      <c r="N2" s="10"/>
      <c r="O2" s="10"/>
    </row>
    <row r="3" spans="1:18">
      <c r="A3" s="207"/>
      <c r="B3" t="s">
        <v>845</v>
      </c>
      <c r="H3"/>
      <c r="I3"/>
      <c r="J3"/>
      <c r="K3"/>
      <c r="L3"/>
      <c r="M3" s="10"/>
      <c r="N3" s="10"/>
      <c r="O3" s="10"/>
    </row>
    <row r="4" spans="1:18" ht="3.95" customHeight="1">
      <c r="A4" s="22"/>
      <c r="C4" s="181"/>
      <c r="D4" s="181"/>
      <c r="E4" s="181"/>
      <c r="F4" s="181"/>
      <c r="G4" s="181"/>
      <c r="I4" s="181"/>
      <c r="J4" s="181"/>
      <c r="K4" s="180"/>
      <c r="L4" s="180"/>
      <c r="M4" s="180"/>
      <c r="N4" s="180"/>
      <c r="O4" s="180"/>
      <c r="P4" s="181"/>
      <c r="Q4" s="181"/>
    </row>
    <row r="5" spans="1:18">
      <c r="A5" s="415"/>
      <c r="B5" s="416"/>
      <c r="C5" s="149"/>
      <c r="D5" s="1152" t="s">
        <v>24</v>
      </c>
      <c r="E5" s="1153"/>
      <c r="F5" s="1153"/>
      <c r="G5" s="1151"/>
      <c r="H5" s="148"/>
      <c r="I5" s="1152" t="s">
        <v>23</v>
      </c>
      <c r="J5" s="1153"/>
      <c r="K5" s="1153"/>
      <c r="L5" s="1151"/>
      <c r="M5" s="148"/>
      <c r="N5" s="1357" t="s">
        <v>399</v>
      </c>
      <c r="O5" s="1163"/>
      <c r="P5" s="1164"/>
      <c r="Q5" s="417" t="s">
        <v>121</v>
      </c>
      <c r="R5" s="10"/>
    </row>
    <row r="6" spans="1:18">
      <c r="A6" s="418" t="s">
        <v>400</v>
      </c>
      <c r="B6" s="313"/>
      <c r="C6" s="149"/>
      <c r="D6" s="425" t="s">
        <v>668</v>
      </c>
      <c r="E6" s="420" t="s">
        <v>450</v>
      </c>
      <c r="F6" s="420" t="s">
        <v>402</v>
      </c>
      <c r="G6" s="419" t="s">
        <v>403</v>
      </c>
      <c r="H6" s="148"/>
      <c r="I6" s="419" t="s">
        <v>668</v>
      </c>
      <c r="J6" s="420" t="s">
        <v>450</v>
      </c>
      <c r="K6" s="420" t="s">
        <v>402</v>
      </c>
      <c r="L6" s="420" t="s">
        <v>403</v>
      </c>
      <c r="M6" s="148"/>
      <c r="N6" s="1355" t="s">
        <v>404</v>
      </c>
      <c r="O6" s="1142"/>
      <c r="P6" s="1356"/>
      <c r="Q6" s="516" t="s">
        <v>928</v>
      </c>
      <c r="R6" s="10"/>
    </row>
    <row r="7" spans="1:18" ht="13.5" thickBot="1">
      <c r="A7" s="147"/>
      <c r="B7" s="314"/>
      <c r="C7" s="149"/>
      <c r="D7" s="426" t="s">
        <v>401</v>
      </c>
      <c r="E7" s="311" t="s">
        <v>451</v>
      </c>
      <c r="F7" s="311" t="s">
        <v>405</v>
      </c>
      <c r="G7" s="311" t="s">
        <v>401</v>
      </c>
      <c r="H7" s="148"/>
      <c r="I7" s="311" t="s">
        <v>401</v>
      </c>
      <c r="J7" s="311" t="s">
        <v>451</v>
      </c>
      <c r="K7" s="311" t="s">
        <v>405</v>
      </c>
      <c r="L7" s="311" t="s">
        <v>401</v>
      </c>
      <c r="M7" s="148"/>
      <c r="N7" s="1355" t="s">
        <v>406</v>
      </c>
      <c r="O7" s="1142"/>
      <c r="P7" s="1356"/>
      <c r="Q7" s="421" t="s">
        <v>29</v>
      </c>
      <c r="R7" s="10"/>
    </row>
    <row r="8" spans="1:18" ht="15" customHeight="1" thickBot="1">
      <c r="A8" s="144" t="s">
        <v>367</v>
      </c>
      <c r="B8" s="161"/>
      <c r="C8" s="149"/>
      <c r="D8" s="1345"/>
      <c r="E8" s="1353"/>
      <c r="F8" s="1349"/>
      <c r="G8" s="1351">
        <f>D8*F8</f>
        <v>0</v>
      </c>
      <c r="H8" s="148"/>
      <c r="I8" s="1345"/>
      <c r="J8" s="1347"/>
      <c r="K8" s="1349"/>
      <c r="L8" s="1351">
        <f>I8*K8</f>
        <v>0</v>
      </c>
      <c r="M8" s="148"/>
      <c r="N8" s="150"/>
      <c r="O8" s="157"/>
      <c r="P8" s="39" t="s">
        <v>135</v>
      </c>
      <c r="Q8" s="1343"/>
      <c r="R8" s="10"/>
    </row>
    <row r="9" spans="1:18" ht="15" customHeight="1" thickBot="1">
      <c r="A9" s="145"/>
      <c r="B9" s="845"/>
      <c r="C9" s="149"/>
      <c r="D9" s="1346"/>
      <c r="E9" s="1354"/>
      <c r="F9" s="1350"/>
      <c r="G9" s="1352"/>
      <c r="H9" s="148"/>
      <c r="I9" s="1346"/>
      <c r="J9" s="1348"/>
      <c r="K9" s="1350"/>
      <c r="L9" s="1352"/>
      <c r="M9" s="148"/>
      <c r="N9" s="151"/>
      <c r="O9" s="157"/>
      <c r="P9" s="40" t="s">
        <v>136</v>
      </c>
      <c r="Q9" s="1344"/>
    </row>
    <row r="10" spans="1:18" ht="15" customHeight="1" thickBot="1">
      <c r="A10" s="144" t="s">
        <v>372</v>
      </c>
      <c r="B10" s="161"/>
      <c r="C10" s="149"/>
      <c r="D10" s="1345"/>
      <c r="E10" s="1353"/>
      <c r="F10" s="1349"/>
      <c r="G10" s="1351">
        <f t="shared" ref="G10" si="0">D10*F10</f>
        <v>0</v>
      </c>
      <c r="H10" s="148"/>
      <c r="I10" s="1345"/>
      <c r="J10" s="1347"/>
      <c r="K10" s="1349"/>
      <c r="L10" s="1351">
        <f>I10*K10</f>
        <v>0</v>
      </c>
      <c r="M10" s="148"/>
      <c r="N10" s="150"/>
      <c r="O10" s="157"/>
      <c r="P10" s="39" t="s">
        <v>135</v>
      </c>
      <c r="Q10" s="1343"/>
    </row>
    <row r="11" spans="1:18" ht="15" customHeight="1" thickBot="1">
      <c r="A11" s="145"/>
      <c r="B11" s="845"/>
      <c r="C11" s="149"/>
      <c r="D11" s="1346"/>
      <c r="E11" s="1354"/>
      <c r="F11" s="1350"/>
      <c r="G11" s="1352"/>
      <c r="H11" s="148"/>
      <c r="I11" s="1346"/>
      <c r="J11" s="1348"/>
      <c r="K11" s="1350"/>
      <c r="L11" s="1352"/>
      <c r="M11" s="148"/>
      <c r="N11" s="151"/>
      <c r="O11" s="157"/>
      <c r="P11" s="40" t="s">
        <v>136</v>
      </c>
      <c r="Q11" s="1344"/>
    </row>
    <row r="12" spans="1:18" ht="15" customHeight="1" thickBot="1">
      <c r="A12" s="144" t="s">
        <v>374</v>
      </c>
      <c r="B12" s="161"/>
      <c r="C12" s="149"/>
      <c r="D12" s="1345"/>
      <c r="E12" s="1353"/>
      <c r="F12" s="1349"/>
      <c r="G12" s="1351">
        <f t="shared" ref="G12" si="1">D12*F12</f>
        <v>0</v>
      </c>
      <c r="H12" s="148"/>
      <c r="I12" s="1345"/>
      <c r="J12" s="1347"/>
      <c r="K12" s="1349"/>
      <c r="L12" s="1351">
        <f t="shared" ref="L12" si="2">I12*K12</f>
        <v>0</v>
      </c>
      <c r="M12" s="148"/>
      <c r="N12" s="150"/>
      <c r="O12" s="157"/>
      <c r="P12" s="39" t="s">
        <v>135</v>
      </c>
      <c r="Q12" s="1343"/>
    </row>
    <row r="13" spans="1:18" ht="15" customHeight="1" thickBot="1">
      <c r="A13" s="145"/>
      <c r="B13" s="845"/>
      <c r="C13" s="149"/>
      <c r="D13" s="1346"/>
      <c r="E13" s="1354"/>
      <c r="F13" s="1350"/>
      <c r="G13" s="1352"/>
      <c r="H13" s="148"/>
      <c r="I13" s="1346"/>
      <c r="J13" s="1348"/>
      <c r="K13" s="1350"/>
      <c r="L13" s="1352"/>
      <c r="M13" s="148"/>
      <c r="N13" s="151"/>
      <c r="O13" s="157"/>
      <c r="P13" s="40" t="s">
        <v>136</v>
      </c>
      <c r="Q13" s="1344"/>
    </row>
    <row r="14" spans="1:18" ht="15" customHeight="1" thickBot="1">
      <c r="A14" s="144" t="s">
        <v>379</v>
      </c>
      <c r="B14" s="161"/>
      <c r="C14" s="149"/>
      <c r="D14" s="1345"/>
      <c r="E14" s="1353"/>
      <c r="F14" s="1349"/>
      <c r="G14" s="1351">
        <f t="shared" ref="G14" si="3">D14*F14</f>
        <v>0</v>
      </c>
      <c r="H14" s="148"/>
      <c r="I14" s="1345"/>
      <c r="J14" s="1347"/>
      <c r="K14" s="1349"/>
      <c r="L14" s="1351">
        <f t="shared" ref="L14" si="4">I14*K14</f>
        <v>0</v>
      </c>
      <c r="M14" s="148"/>
      <c r="N14" s="150"/>
      <c r="O14" s="157"/>
      <c r="P14" s="39" t="s">
        <v>135</v>
      </c>
      <c r="Q14" s="1343"/>
    </row>
    <row r="15" spans="1:18" ht="15" customHeight="1" thickBot="1">
      <c r="A15" s="145"/>
      <c r="B15" s="845"/>
      <c r="C15" s="149"/>
      <c r="D15" s="1346"/>
      <c r="E15" s="1354"/>
      <c r="F15" s="1350"/>
      <c r="G15" s="1352"/>
      <c r="H15" s="148"/>
      <c r="I15" s="1346"/>
      <c r="J15" s="1348"/>
      <c r="K15" s="1350"/>
      <c r="L15" s="1352"/>
      <c r="M15" s="148"/>
      <c r="N15" s="151"/>
      <c r="O15" s="157"/>
      <c r="P15" s="40" t="s">
        <v>136</v>
      </c>
      <c r="Q15" s="1344"/>
    </row>
    <row r="16" spans="1:18" ht="15" customHeight="1" thickBot="1">
      <c r="A16" s="144" t="s">
        <v>380</v>
      </c>
      <c r="B16" s="161"/>
      <c r="C16" s="149"/>
      <c r="D16" s="1345"/>
      <c r="E16" s="1353"/>
      <c r="F16" s="1349"/>
      <c r="G16" s="1351">
        <f t="shared" ref="G16" si="5">D16*F16</f>
        <v>0</v>
      </c>
      <c r="H16" s="148"/>
      <c r="I16" s="1345"/>
      <c r="J16" s="1347"/>
      <c r="K16" s="1349"/>
      <c r="L16" s="1351">
        <f t="shared" ref="L16" si="6">I16*K16</f>
        <v>0</v>
      </c>
      <c r="M16" s="148"/>
      <c r="N16" s="150"/>
      <c r="O16" s="157"/>
      <c r="P16" s="39" t="s">
        <v>135</v>
      </c>
      <c r="Q16" s="1343"/>
    </row>
    <row r="17" spans="1:17" ht="15" customHeight="1" thickBot="1">
      <c r="A17" s="145"/>
      <c r="B17" s="845"/>
      <c r="C17" s="149"/>
      <c r="D17" s="1346"/>
      <c r="E17" s="1354"/>
      <c r="F17" s="1350"/>
      <c r="G17" s="1352"/>
      <c r="H17" s="148"/>
      <c r="I17" s="1346"/>
      <c r="J17" s="1348"/>
      <c r="K17" s="1350"/>
      <c r="L17" s="1352"/>
      <c r="M17" s="148"/>
      <c r="N17" s="151"/>
      <c r="O17" s="157"/>
      <c r="P17" s="40" t="s">
        <v>136</v>
      </c>
      <c r="Q17" s="1344"/>
    </row>
    <row r="18" spans="1:17" ht="15" customHeight="1" thickBot="1">
      <c r="A18" s="144" t="s">
        <v>407</v>
      </c>
      <c r="B18" s="161"/>
      <c r="C18" s="149"/>
      <c r="D18" s="1345"/>
      <c r="E18" s="1353"/>
      <c r="F18" s="1349"/>
      <c r="G18" s="1351">
        <f t="shared" ref="G18" si="7">D18*F18</f>
        <v>0</v>
      </c>
      <c r="H18" s="148"/>
      <c r="I18" s="1345"/>
      <c r="J18" s="1347"/>
      <c r="K18" s="1349"/>
      <c r="L18" s="1351">
        <f t="shared" ref="L18" si="8">I18*K18</f>
        <v>0</v>
      </c>
      <c r="M18" s="148"/>
      <c r="N18" s="150"/>
      <c r="O18" s="157"/>
      <c r="P18" s="39" t="s">
        <v>135</v>
      </c>
      <c r="Q18" s="1343"/>
    </row>
    <row r="19" spans="1:17" ht="15" customHeight="1" thickBot="1">
      <c r="A19" s="145"/>
      <c r="B19" s="845"/>
      <c r="C19" s="149"/>
      <c r="D19" s="1346"/>
      <c r="E19" s="1354"/>
      <c r="F19" s="1350"/>
      <c r="G19" s="1352"/>
      <c r="H19" s="148"/>
      <c r="I19" s="1346"/>
      <c r="J19" s="1348"/>
      <c r="K19" s="1350"/>
      <c r="L19" s="1352"/>
      <c r="M19" s="148"/>
      <c r="N19" s="151"/>
      <c r="O19" s="157"/>
      <c r="P19" s="40" t="s">
        <v>136</v>
      </c>
      <c r="Q19" s="1344"/>
    </row>
    <row r="20" spans="1:17" ht="15" customHeight="1" thickBot="1">
      <c r="A20" s="144" t="s">
        <v>408</v>
      </c>
      <c r="B20" s="161"/>
      <c r="C20" s="149"/>
      <c r="D20" s="1345"/>
      <c r="E20" s="1353"/>
      <c r="F20" s="1349"/>
      <c r="G20" s="1351">
        <f t="shared" ref="G20" si="9">D20*F20</f>
        <v>0</v>
      </c>
      <c r="H20" s="148"/>
      <c r="I20" s="1345"/>
      <c r="J20" s="1347"/>
      <c r="K20" s="1349"/>
      <c r="L20" s="1351">
        <f t="shared" ref="L20" si="10">I20*K20</f>
        <v>0</v>
      </c>
      <c r="M20" s="148"/>
      <c r="N20" s="150"/>
      <c r="O20" s="157"/>
      <c r="P20" s="39" t="s">
        <v>135</v>
      </c>
      <c r="Q20" s="1343"/>
    </row>
    <row r="21" spans="1:17" ht="15" customHeight="1" thickBot="1">
      <c r="A21" s="145"/>
      <c r="B21" s="845"/>
      <c r="C21" s="149"/>
      <c r="D21" s="1346"/>
      <c r="E21" s="1354"/>
      <c r="F21" s="1350"/>
      <c r="G21" s="1352"/>
      <c r="H21" s="148"/>
      <c r="I21" s="1346"/>
      <c r="J21" s="1348"/>
      <c r="K21" s="1350"/>
      <c r="L21" s="1352"/>
      <c r="M21" s="148"/>
      <c r="N21" s="151"/>
      <c r="O21" s="157"/>
      <c r="P21" s="40" t="s">
        <v>136</v>
      </c>
      <c r="Q21" s="1344"/>
    </row>
    <row r="22" spans="1:17" ht="15" customHeight="1" thickBot="1">
      <c r="A22" s="144" t="s">
        <v>409</v>
      </c>
      <c r="B22" s="161"/>
      <c r="C22" s="149"/>
      <c r="D22" s="1345"/>
      <c r="E22" s="1353"/>
      <c r="F22" s="1349"/>
      <c r="G22" s="1351">
        <f t="shared" ref="G22" si="11">D22*F22</f>
        <v>0</v>
      </c>
      <c r="H22" s="148"/>
      <c r="I22" s="1345"/>
      <c r="J22" s="1347"/>
      <c r="K22" s="1349"/>
      <c r="L22" s="1351">
        <f t="shared" ref="L22" si="12">I22*K22</f>
        <v>0</v>
      </c>
      <c r="M22" s="148"/>
      <c r="N22" s="150"/>
      <c r="O22" s="157"/>
      <c r="P22" s="39" t="s">
        <v>135</v>
      </c>
      <c r="Q22" s="1343"/>
    </row>
    <row r="23" spans="1:17" ht="15" customHeight="1" thickBot="1">
      <c r="A23" s="145"/>
      <c r="B23" s="845"/>
      <c r="C23" s="149"/>
      <c r="D23" s="1346"/>
      <c r="E23" s="1354"/>
      <c r="F23" s="1350"/>
      <c r="G23" s="1352"/>
      <c r="H23" s="148"/>
      <c r="I23" s="1346"/>
      <c r="J23" s="1348"/>
      <c r="K23" s="1350"/>
      <c r="L23" s="1352"/>
      <c r="M23" s="148"/>
      <c r="N23" s="151"/>
      <c r="O23" s="157"/>
      <c r="P23" s="40" t="s">
        <v>136</v>
      </c>
      <c r="Q23" s="1344"/>
    </row>
    <row r="24" spans="1:17" ht="15" customHeight="1" thickBot="1">
      <c r="A24" s="144" t="s">
        <v>410</v>
      </c>
      <c r="B24" s="161"/>
      <c r="C24" s="149"/>
      <c r="D24" s="1345"/>
      <c r="E24" s="1353"/>
      <c r="F24" s="1349"/>
      <c r="G24" s="1351">
        <f t="shared" ref="G24" si="13">D24*F24</f>
        <v>0</v>
      </c>
      <c r="H24" s="148"/>
      <c r="I24" s="1345"/>
      <c r="J24" s="1347"/>
      <c r="K24" s="1349"/>
      <c r="L24" s="1351">
        <f t="shared" ref="L24" si="14">I24*K24</f>
        <v>0</v>
      </c>
      <c r="M24" s="148"/>
      <c r="N24" s="150"/>
      <c r="O24" s="157"/>
      <c r="P24" s="39" t="s">
        <v>135</v>
      </c>
      <c r="Q24" s="1343"/>
    </row>
    <row r="25" spans="1:17" ht="15" customHeight="1" thickBot="1">
      <c r="A25" s="145"/>
      <c r="B25" s="845"/>
      <c r="C25" s="149"/>
      <c r="D25" s="1346"/>
      <c r="E25" s="1354"/>
      <c r="F25" s="1350"/>
      <c r="G25" s="1352"/>
      <c r="H25" s="148"/>
      <c r="I25" s="1346"/>
      <c r="J25" s="1348"/>
      <c r="K25" s="1350"/>
      <c r="L25" s="1352"/>
      <c r="M25" s="148"/>
      <c r="N25" s="151"/>
      <c r="O25" s="157"/>
      <c r="P25" s="40" t="s">
        <v>136</v>
      </c>
      <c r="Q25" s="1344"/>
    </row>
    <row r="26" spans="1:17" ht="15" customHeight="1" thickBot="1">
      <c r="A26" s="144" t="s">
        <v>411</v>
      </c>
      <c r="B26" s="161"/>
      <c r="C26" s="149"/>
      <c r="D26" s="1345"/>
      <c r="E26" s="1353"/>
      <c r="F26" s="1349"/>
      <c r="G26" s="1351">
        <f t="shared" ref="G26" si="15">D26*F26</f>
        <v>0</v>
      </c>
      <c r="H26" s="148"/>
      <c r="I26" s="1345"/>
      <c r="J26" s="1347"/>
      <c r="K26" s="1349"/>
      <c r="L26" s="1351">
        <f t="shared" ref="L26" si="16">I26*K26</f>
        <v>0</v>
      </c>
      <c r="M26" s="148"/>
      <c r="N26" s="150"/>
      <c r="O26" s="157"/>
      <c r="P26" s="39" t="s">
        <v>135</v>
      </c>
      <c r="Q26" s="1343"/>
    </row>
    <row r="27" spans="1:17" ht="15" customHeight="1" thickBot="1">
      <c r="A27" s="145"/>
      <c r="B27" s="845"/>
      <c r="C27" s="149"/>
      <c r="D27" s="1346"/>
      <c r="E27" s="1354"/>
      <c r="F27" s="1350"/>
      <c r="G27" s="1352"/>
      <c r="H27" s="148"/>
      <c r="I27" s="1346"/>
      <c r="J27" s="1348"/>
      <c r="K27" s="1350"/>
      <c r="L27" s="1352"/>
      <c r="M27" s="148"/>
      <c r="N27" s="151"/>
      <c r="O27" s="157"/>
      <c r="P27" s="40" t="s">
        <v>136</v>
      </c>
      <c r="Q27" s="1344"/>
    </row>
    <row r="28" spans="1:17" ht="15" customHeight="1">
      <c r="A28" s="146"/>
      <c r="B28" s="1163" t="s">
        <v>412</v>
      </c>
      <c r="C28" s="149"/>
      <c r="D28" s="1335">
        <f>SUM(D8:D27)</f>
        <v>0</v>
      </c>
      <c r="E28" s="1337">
        <f>SUM(E8:E27)</f>
        <v>0</v>
      </c>
      <c r="F28" s="1339">
        <f>SUM(F8:F27)</f>
        <v>0</v>
      </c>
      <c r="G28" s="1335">
        <f>SUM(G8:G27)</f>
        <v>0</v>
      </c>
      <c r="H28" s="148"/>
      <c r="I28" s="1335">
        <f>SUM(I8:I27)</f>
        <v>0</v>
      </c>
      <c r="J28" s="1341">
        <f>SUM(J8:J27)</f>
        <v>0</v>
      </c>
      <c r="K28" s="1339">
        <f>SUM(K8:K27)</f>
        <v>0</v>
      </c>
      <c r="L28" s="1335">
        <f>SUM(L8:L27)</f>
        <v>0</v>
      </c>
      <c r="M28" s="148"/>
      <c r="N28" s="398"/>
      <c r="O28" s="398"/>
      <c r="P28" s="398"/>
      <c r="Q28" s="422"/>
    </row>
    <row r="29" spans="1:17" ht="15" customHeight="1" thickBot="1">
      <c r="A29" s="147"/>
      <c r="B29" s="1161"/>
      <c r="C29" s="149"/>
      <c r="D29" s="1336"/>
      <c r="E29" s="1338"/>
      <c r="F29" s="1340"/>
      <c r="G29" s="1336">
        <f>SUM(G8:G27)</f>
        <v>0</v>
      </c>
      <c r="H29" s="148"/>
      <c r="I29" s="1336"/>
      <c r="J29" s="1342"/>
      <c r="K29" s="1340"/>
      <c r="L29" s="1336">
        <f>SUM(L8:L27)</f>
        <v>0</v>
      </c>
      <c r="M29" s="148"/>
      <c r="N29" s="394"/>
      <c r="O29" s="394"/>
      <c r="P29" s="394"/>
      <c r="Q29" s="423"/>
    </row>
    <row r="30" spans="1:17" ht="14.25" thickTop="1" thickBot="1">
      <c r="A30" s="12"/>
      <c r="B30" s="12"/>
      <c r="C30" s="12"/>
      <c r="D30" s="12"/>
      <c r="E30" s="12"/>
      <c r="F30" s="12"/>
      <c r="G30" s="12"/>
      <c r="H30" s="12"/>
      <c r="I30" s="12"/>
      <c r="J30" s="12"/>
      <c r="K30" s="12"/>
      <c r="L30" s="12"/>
      <c r="M30" s="12"/>
      <c r="N30" s="12"/>
      <c r="O30" s="12"/>
      <c r="P30" s="12"/>
      <c r="Q30" s="12"/>
    </row>
    <row r="31" spans="1:17" ht="13.5" thickTop="1">
      <c r="Q31" s="424" t="s">
        <v>11</v>
      </c>
    </row>
  </sheetData>
  <sheetProtection algorithmName="SHA-512" hashValue="XOxOCfvEkAO3763S/oOadUk9eFMAH9rdp8+s6PnwDvs8HHvJ+2GiztTWrtn6Mk/l2UxiaQ20xmiBfY4immkpDQ==" saltValue="W1V9JoWHSby14inS4la++g==" spinCount="100000" sheet="1" selectLockedCells="1"/>
  <protectedRanges>
    <protectedRange sqref="B8:B27 D8:D27 E8:E27 F8:F25 F26:F27 G8:G27 I8:I27 J8:J27 K8:K27 O8:O27 Q8:Q27" name="Range1"/>
  </protectedRanges>
  <mergeCells count="104">
    <mergeCell ref="N7:P7"/>
    <mergeCell ref="D5:G5"/>
    <mergeCell ref="I5:L5"/>
    <mergeCell ref="N5:P5"/>
    <mergeCell ref="N6:P6"/>
    <mergeCell ref="D18:D19"/>
    <mergeCell ref="E18:E19"/>
    <mergeCell ref="F18:F19"/>
    <mergeCell ref="I8:I9"/>
    <mergeCell ref="J8:J9"/>
    <mergeCell ref="K8:K9"/>
    <mergeCell ref="L8:L9"/>
    <mergeCell ref="I10:I11"/>
    <mergeCell ref="J10:J11"/>
    <mergeCell ref="K10:K11"/>
    <mergeCell ref="L10:L11"/>
    <mergeCell ref="I16:I17"/>
    <mergeCell ref="J16:J17"/>
    <mergeCell ref="K16:K17"/>
    <mergeCell ref="L16:L17"/>
    <mergeCell ref="I18:I19"/>
    <mergeCell ref="J18:J19"/>
    <mergeCell ref="K18:K19"/>
    <mergeCell ref="L18:L19"/>
    <mergeCell ref="D20:D21"/>
    <mergeCell ref="D22:D23"/>
    <mergeCell ref="D24:D25"/>
    <mergeCell ref="D26:D27"/>
    <mergeCell ref="D8:D9"/>
    <mergeCell ref="D10:D11"/>
    <mergeCell ref="D12:D13"/>
    <mergeCell ref="D14:D15"/>
    <mergeCell ref="D16:D17"/>
    <mergeCell ref="E20:E21"/>
    <mergeCell ref="E22:E23"/>
    <mergeCell ref="E24:E25"/>
    <mergeCell ref="E26:E27"/>
    <mergeCell ref="E8:E9"/>
    <mergeCell ref="E10:E11"/>
    <mergeCell ref="E12:E13"/>
    <mergeCell ref="E14:E15"/>
    <mergeCell ref="E16:E17"/>
    <mergeCell ref="F20:F21"/>
    <mergeCell ref="F22:F23"/>
    <mergeCell ref="F24:F25"/>
    <mergeCell ref="F26:F27"/>
    <mergeCell ref="F8:F9"/>
    <mergeCell ref="F10:F11"/>
    <mergeCell ref="F12:F13"/>
    <mergeCell ref="F14:F15"/>
    <mergeCell ref="F16:F17"/>
    <mergeCell ref="G20:G21"/>
    <mergeCell ref="G22:G23"/>
    <mergeCell ref="G24:G25"/>
    <mergeCell ref="G26:G27"/>
    <mergeCell ref="G8:G9"/>
    <mergeCell ref="G10:G11"/>
    <mergeCell ref="G12:G13"/>
    <mergeCell ref="G14:G15"/>
    <mergeCell ref="G16:G17"/>
    <mergeCell ref="G18:G19"/>
    <mergeCell ref="I12:I13"/>
    <mergeCell ref="J12:J13"/>
    <mergeCell ref="K12:K13"/>
    <mergeCell ref="L12:L13"/>
    <mergeCell ref="I14:I15"/>
    <mergeCell ref="J14:J15"/>
    <mergeCell ref="K14:K15"/>
    <mergeCell ref="L14:L15"/>
    <mergeCell ref="I24:I25"/>
    <mergeCell ref="J24:J25"/>
    <mergeCell ref="K24:K25"/>
    <mergeCell ref="L24:L25"/>
    <mergeCell ref="I26:I27"/>
    <mergeCell ref="J26:J27"/>
    <mergeCell ref="K26:K27"/>
    <mergeCell ref="L26:L27"/>
    <mergeCell ref="I20:I21"/>
    <mergeCell ref="J20:J21"/>
    <mergeCell ref="K20:K21"/>
    <mergeCell ref="L20:L21"/>
    <mergeCell ref="I22:I23"/>
    <mergeCell ref="J22:J23"/>
    <mergeCell ref="K22:K23"/>
    <mergeCell ref="L22:L23"/>
    <mergeCell ref="Q18:Q19"/>
    <mergeCell ref="Q20:Q21"/>
    <mergeCell ref="Q22:Q23"/>
    <mergeCell ref="Q24:Q25"/>
    <mergeCell ref="Q26:Q27"/>
    <mergeCell ref="Q8:Q9"/>
    <mergeCell ref="Q10:Q11"/>
    <mergeCell ref="Q12:Q13"/>
    <mergeCell ref="Q14:Q15"/>
    <mergeCell ref="Q16:Q17"/>
    <mergeCell ref="D28:D29"/>
    <mergeCell ref="G28:G29"/>
    <mergeCell ref="I28:I29"/>
    <mergeCell ref="L28:L29"/>
    <mergeCell ref="B28:B29"/>
    <mergeCell ref="E28:E29"/>
    <mergeCell ref="F28:F29"/>
    <mergeCell ref="J28:J29"/>
    <mergeCell ref="K28:K29"/>
  </mergeCells>
  <phoneticPr fontId="14" type="noConversion"/>
  <printOptions horizontalCentered="1" verticalCentered="1"/>
  <pageMargins left="0.25" right="0.25" top="0.5" bottom="0.25" header="0.5" footer="0.5"/>
  <pageSetup scale="83" orientation="landscape" r:id="rId1"/>
  <headerFooter alignWithMargins="0"/>
  <extLst>
    <ext xmlns:mx="http://schemas.microsoft.com/office/mac/excel/2008/main" uri="{64002731-A6B0-56B0-2670-7721B7C09600}">
      <mx:PLV Mode="1"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sheetPr>
  <dimension ref="A1:S53"/>
  <sheetViews>
    <sheetView view="pageBreakPreview" zoomScaleNormal="100" zoomScaleSheetLayoutView="100" workbookViewId="0">
      <selection activeCell="J28" sqref="J28:K28"/>
    </sheetView>
  </sheetViews>
  <sheetFormatPr defaultColWidth="9.140625" defaultRowHeight="12.75"/>
  <cols>
    <col min="1" max="1" width="2.85546875" style="8" customWidth="1"/>
    <col min="2" max="2" width="4.42578125" style="8" customWidth="1"/>
    <col min="3" max="3" width="6.42578125" style="8" customWidth="1"/>
    <col min="4" max="4" width="18.140625" style="8" customWidth="1"/>
    <col min="5" max="5" width="0.85546875" style="8" customWidth="1"/>
    <col min="6" max="6" width="15" style="8" customWidth="1"/>
    <col min="7" max="9" width="6.5703125" style="8" customWidth="1"/>
    <col min="10" max="10" width="8.5703125" style="8" customWidth="1"/>
    <col min="11" max="11" width="10.7109375" style="8" customWidth="1"/>
    <col min="12" max="12" width="0.85546875" style="8" customWidth="1"/>
    <col min="13" max="13" width="15" style="8" customWidth="1"/>
    <col min="14" max="18" width="9.140625" style="8"/>
    <col min="19" max="19" width="11.42578125" style="8" bestFit="1" customWidth="1"/>
    <col min="20" max="16384" width="9.140625" style="8"/>
  </cols>
  <sheetData>
    <row r="1" spans="1:13" ht="5.0999999999999996" customHeight="1" thickTop="1">
      <c r="A1" s="20"/>
      <c r="B1" s="20"/>
      <c r="C1" s="20"/>
      <c r="D1" s="20"/>
      <c r="E1" s="20"/>
      <c r="F1" s="20"/>
      <c r="G1" s="20"/>
      <c r="H1" s="20"/>
      <c r="I1" s="20"/>
      <c r="J1" s="20"/>
      <c r="K1" s="20"/>
      <c r="L1" s="20"/>
      <c r="M1" s="20"/>
    </row>
    <row r="2" spans="1:13">
      <c r="A2" s="185">
        <v>30</v>
      </c>
      <c r="B2" s="2" t="s">
        <v>204</v>
      </c>
    </row>
    <row r="3" spans="1:13" ht="3" customHeight="1"/>
    <row r="4" spans="1:13">
      <c r="B4" s="2" t="s">
        <v>955</v>
      </c>
    </row>
    <row r="5" spans="1:13" ht="3" customHeight="1" thickBot="1"/>
    <row r="6" spans="1:13" s="125" customFormat="1" ht="13.5" thickBot="1">
      <c r="C6" s="360" t="s">
        <v>849</v>
      </c>
      <c r="D6" s="603"/>
      <c r="E6" s="603"/>
      <c r="F6" s="603"/>
      <c r="G6" s="632" t="s">
        <v>31</v>
      </c>
      <c r="H6" s="633" t="s">
        <v>32</v>
      </c>
      <c r="I6" s="634" t="s">
        <v>33</v>
      </c>
      <c r="J6" s="635" t="s">
        <v>34</v>
      </c>
      <c r="K6" s="636" t="s">
        <v>35</v>
      </c>
      <c r="M6" s="126" t="s">
        <v>487</v>
      </c>
    </row>
    <row r="7" spans="1:13" s="125" customFormat="1" ht="15" customHeight="1" thickBot="1">
      <c r="C7" s="637" t="s">
        <v>214</v>
      </c>
      <c r="D7" s="638"/>
      <c r="E7" s="638"/>
      <c r="F7" s="638"/>
      <c r="G7" s="639"/>
      <c r="H7" s="640"/>
      <c r="I7" s="639"/>
      <c r="J7" s="641"/>
      <c r="K7" s="642"/>
      <c r="L7" s="1"/>
      <c r="M7" s="643">
        <v>0</v>
      </c>
    </row>
    <row r="8" spans="1:13" s="125" customFormat="1" ht="15" customHeight="1">
      <c r="B8" s="111" t="s">
        <v>684</v>
      </c>
      <c r="C8" s="644" t="s">
        <v>847</v>
      </c>
      <c r="D8" s="645"/>
      <c r="E8" s="645"/>
      <c r="F8" s="645"/>
      <c r="G8" s="646"/>
      <c r="H8" s="647"/>
      <c r="I8" s="646"/>
      <c r="J8" s="648"/>
      <c r="K8" s="649"/>
      <c r="L8" s="1"/>
      <c r="M8" s="650"/>
    </row>
    <row r="9" spans="1:13" s="125" customFormat="1" ht="15" customHeight="1" thickBot="1">
      <c r="C9" s="651" t="s">
        <v>848</v>
      </c>
      <c r="D9" s="652"/>
      <c r="E9" s="652"/>
      <c r="F9" s="652"/>
      <c r="G9" s="653"/>
      <c r="H9" s="654"/>
      <c r="I9" s="653"/>
      <c r="J9" s="655"/>
      <c r="K9" s="656"/>
      <c r="L9" s="1"/>
      <c r="M9" s="650"/>
    </row>
    <row r="10" spans="1:13" s="125" customFormat="1" ht="15" customHeight="1">
      <c r="B10" s="111" t="s">
        <v>666</v>
      </c>
      <c r="C10" s="1358" t="s">
        <v>1002</v>
      </c>
      <c r="D10" s="1359"/>
      <c r="E10" s="1359"/>
      <c r="F10" s="1360"/>
      <c r="G10" s="646"/>
      <c r="H10" s="647"/>
      <c r="I10" s="646"/>
      <c r="J10" s="648"/>
      <c r="K10" s="649"/>
      <c r="L10" s="1"/>
      <c r="M10" s="650"/>
    </row>
    <row r="11" spans="1:13" s="125" customFormat="1" ht="15" customHeight="1" thickBot="1">
      <c r="C11" s="1361" t="s">
        <v>1003</v>
      </c>
      <c r="D11" s="1362"/>
      <c r="E11" s="1362"/>
      <c r="F11" s="1363"/>
      <c r="G11" s="653"/>
      <c r="H11" s="654"/>
      <c r="I11" s="653"/>
      <c r="J11" s="655"/>
      <c r="K11" s="656"/>
      <c r="L11" s="1"/>
      <c r="M11" s="650"/>
    </row>
    <row r="12" spans="1:13" s="125" customFormat="1" ht="15" customHeight="1">
      <c r="B12" s="111"/>
      <c r="C12" s="1358" t="s">
        <v>1146</v>
      </c>
      <c r="D12" s="1359"/>
      <c r="E12" s="1359"/>
      <c r="F12" s="1360"/>
      <c r="G12" s="646"/>
      <c r="H12" s="647"/>
      <c r="I12" s="646"/>
      <c r="J12" s="648"/>
      <c r="K12" s="649"/>
      <c r="L12" s="970"/>
      <c r="M12" s="650"/>
    </row>
    <row r="13" spans="1:13" s="125" customFormat="1" ht="15" customHeight="1" thickBot="1">
      <c r="C13" s="1364" t="s">
        <v>850</v>
      </c>
      <c r="D13" s="1365"/>
      <c r="E13" s="1365"/>
      <c r="F13" s="1366"/>
      <c r="G13" s="653"/>
      <c r="H13" s="653"/>
      <c r="I13" s="653"/>
      <c r="J13" s="653"/>
      <c r="K13" s="657"/>
      <c r="L13" s="1"/>
      <c r="M13" s="650"/>
    </row>
    <row r="14" spans="1:13" ht="5.0999999999999996" customHeight="1">
      <c r="B14" s="10"/>
      <c r="C14" s="10"/>
      <c r="D14" s="10"/>
      <c r="E14" s="10"/>
      <c r="I14" s="10"/>
      <c r="J14" s="10"/>
      <c r="M14" s="10"/>
    </row>
    <row r="15" spans="1:13" ht="13.5" thickBot="1">
      <c r="B15" s="2" t="s">
        <v>68</v>
      </c>
      <c r="C15" s="10"/>
      <c r="D15" s="10"/>
      <c r="E15" s="10"/>
      <c r="M15" s="658">
        <f>SUM(M7:M13)</f>
        <v>0</v>
      </c>
    </row>
    <row r="16" spans="1:13" ht="3" customHeight="1" thickTop="1">
      <c r="F16" s="124"/>
      <c r="K16" s="10"/>
      <c r="M16" s="14"/>
    </row>
    <row r="17" spans="2:17">
      <c r="B17" s="2" t="s">
        <v>851</v>
      </c>
      <c r="F17" s="10"/>
      <c r="L17" s="10"/>
    </row>
    <row r="18" spans="2:17" ht="3" customHeight="1"/>
    <row r="19" spans="2:17" ht="15.95" customHeight="1">
      <c r="B19" s="10" t="s">
        <v>444</v>
      </c>
      <c r="H19" s="10" t="s">
        <v>446</v>
      </c>
    </row>
    <row r="20" spans="2:17" ht="15.95" customHeight="1">
      <c r="B20" s="427">
        <v>1</v>
      </c>
      <c r="C20" s="10" t="s">
        <v>217</v>
      </c>
      <c r="D20" s="10"/>
      <c r="E20" s="10"/>
      <c r="F20" s="79">
        <v>0</v>
      </c>
      <c r="H20" s="11">
        <v>1</v>
      </c>
      <c r="I20" s="10" t="s">
        <v>139</v>
      </c>
      <c r="M20" s="79">
        <v>0</v>
      </c>
    </row>
    <row r="21" spans="2:17" ht="15.95" customHeight="1">
      <c r="B21" s="427">
        <v>2</v>
      </c>
      <c r="C21" s="10" t="s">
        <v>215</v>
      </c>
      <c r="D21" s="10"/>
      <c r="E21" s="10"/>
      <c r="F21" s="49"/>
      <c r="H21" s="11">
        <v>2</v>
      </c>
      <c r="I21" s="10" t="s">
        <v>224</v>
      </c>
      <c r="M21" s="49"/>
    </row>
    <row r="22" spans="2:17" ht="15.95" customHeight="1">
      <c r="B22" s="427">
        <v>3</v>
      </c>
      <c r="C22" s="10" t="s">
        <v>331</v>
      </c>
      <c r="D22" s="10"/>
      <c r="E22" s="10"/>
      <c r="F22" s="49"/>
      <c r="H22" s="11">
        <v>3</v>
      </c>
      <c r="I22" s="10" t="s">
        <v>338</v>
      </c>
      <c r="M22" s="49"/>
    </row>
    <row r="23" spans="2:17" ht="15.95" customHeight="1">
      <c r="B23" s="427">
        <v>4</v>
      </c>
      <c r="C23" s="10" t="s">
        <v>332</v>
      </c>
      <c r="D23" s="10"/>
      <c r="E23" s="10"/>
      <c r="F23" s="49"/>
      <c r="H23" s="11">
        <v>4</v>
      </c>
      <c r="I23" s="10" t="s">
        <v>223</v>
      </c>
      <c r="M23" s="49"/>
    </row>
    <row r="24" spans="2:17" ht="15.95" customHeight="1">
      <c r="B24" s="427">
        <v>5</v>
      </c>
      <c r="C24" s="10" t="s">
        <v>308</v>
      </c>
      <c r="D24" s="10"/>
      <c r="E24" s="10"/>
      <c r="F24" s="49"/>
      <c r="H24" s="11">
        <v>5</v>
      </c>
      <c r="I24" s="10" t="s">
        <v>311</v>
      </c>
      <c r="M24" s="49"/>
    </row>
    <row r="25" spans="2:17" ht="15.95" customHeight="1">
      <c r="B25" s="427">
        <v>6</v>
      </c>
      <c r="C25" s="10" t="s">
        <v>309</v>
      </c>
      <c r="D25" s="10"/>
      <c r="E25" s="10"/>
      <c r="F25" s="50"/>
      <c r="H25" s="11">
        <v>6</v>
      </c>
      <c r="I25" s="10" t="s">
        <v>312</v>
      </c>
      <c r="M25" s="50"/>
    </row>
    <row r="26" spans="2:17" ht="15.95" customHeight="1">
      <c r="B26" s="427">
        <v>7</v>
      </c>
      <c r="C26" s="10" t="s">
        <v>333</v>
      </c>
      <c r="D26" s="10"/>
      <c r="E26" s="10"/>
      <c r="F26" s="50"/>
      <c r="H26" s="11">
        <v>7</v>
      </c>
      <c r="I26" s="10" t="s">
        <v>313</v>
      </c>
      <c r="M26" s="50"/>
    </row>
    <row r="27" spans="2:17" ht="15.95" customHeight="1">
      <c r="B27" s="427">
        <v>8</v>
      </c>
      <c r="C27" s="10" t="s">
        <v>310</v>
      </c>
      <c r="D27" s="10"/>
      <c r="E27" s="10"/>
      <c r="F27" s="50"/>
      <c r="H27" s="11">
        <v>8</v>
      </c>
      <c r="I27" s="10" t="s">
        <v>221</v>
      </c>
      <c r="M27" s="50"/>
    </row>
    <row r="28" spans="2:17" ht="15.95" customHeight="1">
      <c r="B28" s="427">
        <v>9</v>
      </c>
      <c r="C28" s="10" t="s">
        <v>132</v>
      </c>
      <c r="D28" s="10"/>
      <c r="E28" s="10"/>
      <c r="F28" s="50"/>
      <c r="H28" s="11">
        <v>9</v>
      </c>
      <c r="I28" s="10" t="s">
        <v>394</v>
      </c>
      <c r="J28" s="1136"/>
      <c r="K28" s="1136"/>
      <c r="M28" s="50"/>
    </row>
    <row r="29" spans="2:17" ht="15.95" customHeight="1" thickBot="1">
      <c r="B29" s="427">
        <v>10</v>
      </c>
      <c r="C29" s="10" t="s">
        <v>443</v>
      </c>
      <c r="D29" s="10"/>
      <c r="E29" s="10"/>
      <c r="F29" s="50"/>
      <c r="H29" s="10" t="s">
        <v>330</v>
      </c>
      <c r="M29" s="104">
        <f>SUM(M20:M28)</f>
        <v>0</v>
      </c>
      <c r="N29" s="14"/>
      <c r="O29" s="10"/>
      <c r="P29" s="10"/>
      <c r="Q29" s="10"/>
    </row>
    <row r="30" spans="2:17" ht="15.95" customHeight="1" thickTop="1">
      <c r="B30" s="427">
        <v>11</v>
      </c>
      <c r="C30" s="10" t="s">
        <v>334</v>
      </c>
      <c r="D30" s="10"/>
      <c r="E30" s="10"/>
      <c r="F30" s="49"/>
      <c r="O30" s="10"/>
      <c r="P30" s="10"/>
    </row>
    <row r="31" spans="2:17" ht="15.95" customHeight="1">
      <c r="B31" s="427">
        <v>12</v>
      </c>
      <c r="C31" s="10" t="s">
        <v>27</v>
      </c>
      <c r="D31" s="502"/>
      <c r="E31" s="10"/>
      <c r="F31" s="50"/>
      <c r="H31" s="10" t="s">
        <v>447</v>
      </c>
      <c r="O31" s="10"/>
      <c r="P31" s="10"/>
    </row>
    <row r="32" spans="2:17" ht="15.95" customHeight="1">
      <c r="C32" s="1136"/>
      <c r="D32" s="1136"/>
      <c r="E32" s="10"/>
      <c r="F32" s="50"/>
      <c r="G32" s="10"/>
      <c r="H32" s="11">
        <v>1</v>
      </c>
      <c r="I32" s="10" t="s">
        <v>227</v>
      </c>
      <c r="J32" s="10"/>
      <c r="K32" s="10"/>
      <c r="M32" s="79">
        <v>0</v>
      </c>
      <c r="O32" s="10"/>
      <c r="P32" s="10"/>
    </row>
    <row r="33" spans="1:19" ht="15.95" customHeight="1" thickBot="1">
      <c r="B33" s="10" t="s">
        <v>219</v>
      </c>
      <c r="C33" s="10"/>
      <c r="D33" s="10"/>
      <c r="E33" s="10"/>
      <c r="F33" s="104">
        <f>SUM(F20:F32)</f>
        <v>0</v>
      </c>
      <c r="G33" s="10"/>
      <c r="H33" s="11">
        <v>2</v>
      </c>
      <c r="I33" s="10" t="s">
        <v>340</v>
      </c>
      <c r="J33" s="10"/>
      <c r="K33" s="10"/>
      <c r="M33" s="49"/>
      <c r="O33" s="10"/>
      <c r="P33" s="10"/>
    </row>
    <row r="34" spans="1:19" ht="15.95" customHeight="1" thickTop="1">
      <c r="C34" s="10"/>
      <c r="D34" s="10"/>
      <c r="E34" s="10"/>
      <c r="F34" s="10"/>
      <c r="G34" s="10"/>
      <c r="H34" s="11">
        <v>3</v>
      </c>
      <c r="I34" s="10" t="s">
        <v>341</v>
      </c>
      <c r="J34" s="10"/>
      <c r="K34" s="10"/>
      <c r="M34" s="49"/>
      <c r="O34" s="10"/>
      <c r="P34" s="10"/>
    </row>
    <row r="35" spans="1:19" ht="15.95" customHeight="1">
      <c r="B35" s="10" t="s">
        <v>445</v>
      </c>
      <c r="G35" s="10"/>
      <c r="H35" s="11">
        <v>4</v>
      </c>
      <c r="I35" s="10" t="s">
        <v>220</v>
      </c>
      <c r="J35" s="10"/>
      <c r="K35" s="10"/>
      <c r="M35" s="49"/>
      <c r="O35" s="10"/>
      <c r="P35" s="10"/>
    </row>
    <row r="36" spans="1:19" ht="15.95" customHeight="1">
      <c r="A36" s="10"/>
      <c r="B36" s="11">
        <v>1</v>
      </c>
      <c r="C36" s="10" t="s">
        <v>216</v>
      </c>
      <c r="D36" s="10"/>
      <c r="E36" s="10"/>
      <c r="F36" s="79">
        <v>0</v>
      </c>
      <c r="G36" s="10"/>
      <c r="H36" s="11">
        <v>5</v>
      </c>
      <c r="I36" s="10" t="s">
        <v>394</v>
      </c>
      <c r="J36" s="1136"/>
      <c r="K36" s="1136"/>
      <c r="M36" s="49"/>
      <c r="O36" s="10"/>
      <c r="P36" s="10"/>
    </row>
    <row r="37" spans="1:19" ht="15.95" customHeight="1" thickBot="1">
      <c r="A37" s="10"/>
      <c r="B37" s="11">
        <v>2</v>
      </c>
      <c r="C37" s="10" t="s">
        <v>306</v>
      </c>
      <c r="D37" s="10"/>
      <c r="E37" s="10"/>
      <c r="F37" s="49"/>
      <c r="H37" s="10" t="s">
        <v>339</v>
      </c>
      <c r="M37" s="104">
        <f>SUM(M32:M36)</f>
        <v>0</v>
      </c>
      <c r="O37" s="10"/>
      <c r="P37" s="10"/>
    </row>
    <row r="38" spans="1:19" ht="15.95" customHeight="1" thickTop="1">
      <c r="A38" s="10"/>
      <c r="B38" s="11">
        <v>3</v>
      </c>
      <c r="C38" s="10" t="s">
        <v>335</v>
      </c>
      <c r="D38" s="10"/>
      <c r="E38" s="10"/>
      <c r="F38" s="49"/>
      <c r="O38" s="10"/>
      <c r="P38" s="10"/>
    </row>
    <row r="39" spans="1:19" ht="15.95" customHeight="1">
      <c r="A39" s="10"/>
      <c r="B39" s="11">
        <v>4</v>
      </c>
      <c r="C39" s="10" t="s">
        <v>218</v>
      </c>
      <c r="D39" s="10"/>
      <c r="E39" s="10"/>
      <c r="F39" s="49"/>
      <c r="H39" s="10" t="s">
        <v>448</v>
      </c>
      <c r="I39" s="10"/>
      <c r="N39" s="14"/>
      <c r="O39" s="10"/>
      <c r="P39" s="10"/>
    </row>
    <row r="40" spans="1:19" ht="15.95" customHeight="1">
      <c r="A40" s="10"/>
      <c r="B40" s="11">
        <v>5</v>
      </c>
      <c r="C40" s="10" t="s">
        <v>336</v>
      </c>
      <c r="D40" s="10"/>
      <c r="E40" s="10"/>
      <c r="F40" s="49"/>
      <c r="H40" s="10">
        <v>1</v>
      </c>
      <c r="I40" s="10" t="s">
        <v>305</v>
      </c>
      <c r="J40" s="10"/>
      <c r="K40" s="10"/>
      <c r="M40" s="79">
        <v>0</v>
      </c>
    </row>
    <row r="41" spans="1:19" ht="15.95" customHeight="1">
      <c r="A41" s="10"/>
      <c r="B41" s="11">
        <v>6</v>
      </c>
      <c r="C41" s="10" t="s">
        <v>307</v>
      </c>
      <c r="D41" s="10"/>
      <c r="E41" s="10"/>
      <c r="F41" s="49"/>
      <c r="H41" s="10">
        <v>2</v>
      </c>
      <c r="I41" s="10" t="s">
        <v>346</v>
      </c>
      <c r="J41" s="10"/>
      <c r="M41" s="50"/>
    </row>
    <row r="42" spans="1:19" ht="15.95" customHeight="1">
      <c r="A42" s="10"/>
      <c r="B42" s="11">
        <v>7</v>
      </c>
      <c r="C42" s="10" t="s">
        <v>337</v>
      </c>
      <c r="D42" s="10"/>
      <c r="E42" s="10"/>
      <c r="F42" s="49"/>
      <c r="H42" s="10">
        <v>3</v>
      </c>
      <c r="I42" s="10" t="s">
        <v>225</v>
      </c>
      <c r="J42" s="10"/>
      <c r="M42" s="49"/>
    </row>
    <row r="43" spans="1:19" ht="15.95" customHeight="1">
      <c r="A43" s="10"/>
      <c r="B43" s="11">
        <v>8</v>
      </c>
      <c r="C43" s="10" t="s">
        <v>394</v>
      </c>
      <c r="D43" s="502"/>
      <c r="E43" s="10"/>
      <c r="F43" s="49"/>
      <c r="H43" s="10">
        <v>4</v>
      </c>
      <c r="I43" s="10" t="s">
        <v>394</v>
      </c>
      <c r="J43" s="1136"/>
      <c r="K43" s="1136"/>
      <c r="M43" s="49"/>
    </row>
    <row r="44" spans="1:19" ht="15.95" customHeight="1" thickBot="1">
      <c r="B44" s="10" t="s">
        <v>222</v>
      </c>
      <c r="C44" s="10"/>
      <c r="D44" s="10"/>
      <c r="E44" s="10"/>
      <c r="F44" s="104">
        <f>SUM(F36:F43)</f>
        <v>0</v>
      </c>
      <c r="H44" s="10" t="s">
        <v>226</v>
      </c>
      <c r="I44" s="10"/>
      <c r="J44" s="10"/>
      <c r="M44" s="104">
        <f>SUM(M40:M43)</f>
        <v>0</v>
      </c>
      <c r="S44" s="716"/>
    </row>
    <row r="45" spans="1:19" ht="5.0999999999999996" customHeight="1" thickTop="1"/>
    <row r="46" spans="1:19" ht="15.95" customHeight="1" thickBot="1">
      <c r="G46" s="10"/>
      <c r="I46" s="10"/>
      <c r="K46" s="11"/>
      <c r="L46" s="11" t="s">
        <v>228</v>
      </c>
      <c r="M46" s="104">
        <f>F33+M29+F44+M37</f>
        <v>0</v>
      </c>
    </row>
    <row r="47" spans="1:19" ht="15.95" customHeight="1" thickTop="1" thickBot="1">
      <c r="G47" s="10"/>
      <c r="H47" s="10"/>
      <c r="I47" s="10"/>
      <c r="K47" s="11"/>
      <c r="L47" s="11" t="s">
        <v>633</v>
      </c>
      <c r="M47" s="104">
        <f>M46+M44</f>
        <v>0</v>
      </c>
    </row>
    <row r="48" spans="1:19" ht="15.95" customHeight="1" thickTop="1">
      <c r="B48" s="414" t="s">
        <v>846</v>
      </c>
    </row>
    <row r="49" spans="1:13" ht="15.95" customHeight="1">
      <c r="B49" s="22"/>
      <c r="C49" s="14" t="s">
        <v>494</v>
      </c>
      <c r="D49" s="14"/>
      <c r="E49" s="14"/>
      <c r="F49" s="521">
        <v>0.03</v>
      </c>
      <c r="K49" s="11"/>
      <c r="L49" s="11" t="s">
        <v>496</v>
      </c>
      <c r="M49" s="107" t="e">
        <f>M46/'Page-7'!I16</f>
        <v>#DIV/0!</v>
      </c>
    </row>
    <row r="50" spans="1:13" ht="15.95" customHeight="1">
      <c r="B50" s="22"/>
      <c r="C50" s="14" t="s">
        <v>495</v>
      </c>
      <c r="D50" s="14"/>
      <c r="E50" s="14"/>
      <c r="F50" s="521">
        <v>3.5000000000000003E-2</v>
      </c>
      <c r="G50" s="125"/>
    </row>
    <row r="51" spans="1:13" ht="12.95" customHeight="1">
      <c r="C51" s="10" t="s">
        <v>305</v>
      </c>
      <c r="D51" s="10"/>
      <c r="E51" s="10"/>
      <c r="F51" s="521">
        <v>0.03</v>
      </c>
      <c r="G51"/>
      <c r="K51" s="11"/>
      <c r="L51" s="11" t="s">
        <v>497</v>
      </c>
      <c r="M51" s="37"/>
    </row>
    <row r="52" spans="1:13" ht="3" customHeight="1" thickBot="1">
      <c r="A52" s="12"/>
      <c r="B52" s="428"/>
      <c r="C52" s="12"/>
      <c r="D52" s="12"/>
      <c r="E52" s="12"/>
      <c r="F52" s="429"/>
      <c r="G52" s="12"/>
      <c r="H52" s="12"/>
      <c r="I52" s="12"/>
      <c r="J52" s="12"/>
      <c r="K52" s="12"/>
      <c r="L52" s="12"/>
      <c r="M52" s="12"/>
    </row>
    <row r="53" spans="1:13" ht="13.5" thickTop="1">
      <c r="K53" s="15"/>
      <c r="M53" s="27" t="s">
        <v>12</v>
      </c>
    </row>
  </sheetData>
  <sheetProtection algorithmName="SHA-512" hashValue="4kyZSl8v2BtSr9SFPFexghlLSKiEBlAbfHg1Hr8aLrybzBFKY/m48YPfmh1EC0G/+2M4pPwRxAAt1RiSVzvcQQ==" saltValue="i1k3wC6U8UjVzAHWqjltWA==" spinCount="100000" sheet="1" selectLockedCells="1"/>
  <protectedRanges>
    <protectedRange sqref="K6 F20:F32 D31 C32:D32 F36:F43 D43 M20:M28 J28:K28 M32:M36 J36:K36 M40:M43 J43:K43 M51 G7:K13 M7:M13" name="Range2"/>
  </protectedRanges>
  <mergeCells count="8">
    <mergeCell ref="J43:K43"/>
    <mergeCell ref="C32:D32"/>
    <mergeCell ref="C10:F10"/>
    <mergeCell ref="C11:F11"/>
    <mergeCell ref="C13:F13"/>
    <mergeCell ref="J28:K28"/>
    <mergeCell ref="J36:K36"/>
    <mergeCell ref="C12:F12"/>
  </mergeCells>
  <phoneticPr fontId="14" type="noConversion"/>
  <printOptions horizontalCentered="1" verticalCentered="1"/>
  <pageMargins left="0.25" right="0.25" top="0.5" bottom="0.25" header="0.25" footer="0.25"/>
  <pageSetup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J66"/>
  <sheetViews>
    <sheetView view="pageBreakPreview" zoomScaleNormal="100" zoomScaleSheetLayoutView="100" workbookViewId="0">
      <selection activeCell="F4" sqref="F4"/>
    </sheetView>
  </sheetViews>
  <sheetFormatPr defaultColWidth="9.140625" defaultRowHeight="12.75"/>
  <cols>
    <col min="1" max="1" width="3.140625" style="8" customWidth="1"/>
    <col min="2" max="2" width="11.140625" style="8" customWidth="1"/>
    <col min="3" max="3" width="18.42578125" style="8" customWidth="1"/>
    <col min="4" max="4" width="18.85546875" style="8" customWidth="1"/>
    <col min="5" max="5" width="3.5703125" style="8" customWidth="1"/>
    <col min="6" max="6" width="10" style="8" customWidth="1"/>
    <col min="7" max="7" width="3.5703125" style="8" customWidth="1"/>
    <col min="8" max="8" width="9.5703125" style="8" customWidth="1"/>
    <col min="9" max="9" width="3.5703125" style="8" customWidth="1"/>
    <col min="10" max="10" width="13.7109375" style="8" customWidth="1"/>
    <col min="11" max="16384" width="9.140625" style="8"/>
  </cols>
  <sheetData>
    <row r="1" spans="1:10" ht="6.75" customHeight="1" thickTop="1">
      <c r="A1" s="20"/>
      <c r="B1" s="20"/>
      <c r="C1" s="20"/>
      <c r="D1" s="20"/>
      <c r="E1" s="20"/>
      <c r="F1" s="20"/>
      <c r="G1" s="20"/>
      <c r="H1" s="20"/>
      <c r="I1" s="20"/>
      <c r="J1" s="20"/>
    </row>
    <row r="2" spans="1:10">
      <c r="A2" s="185">
        <v>31</v>
      </c>
      <c r="B2" s="2" t="s">
        <v>170</v>
      </c>
      <c r="C2" s="2"/>
    </row>
    <row r="4" spans="1:10">
      <c r="B4" s="10" t="s">
        <v>171</v>
      </c>
      <c r="C4" s="10"/>
      <c r="D4" s="10"/>
      <c r="F4" s="163"/>
      <c r="I4" s="10"/>
    </row>
    <row r="5" spans="1:10" ht="3.6" customHeight="1" thickBot="1">
      <c r="B5" s="10"/>
      <c r="C5" s="10"/>
      <c r="D5" s="10"/>
      <c r="E5" s="10"/>
      <c r="F5" s="10"/>
      <c r="G5" s="10"/>
      <c r="H5" s="10"/>
    </row>
    <row r="6" spans="1:10" ht="13.5" thickBot="1">
      <c r="B6" s="10" t="s">
        <v>172</v>
      </c>
      <c r="C6" s="10"/>
      <c r="D6" s="10"/>
      <c r="E6" s="10"/>
      <c r="G6" s="157"/>
      <c r="H6" s="10" t="s">
        <v>135</v>
      </c>
      <c r="I6" s="157"/>
      <c r="J6" s="14" t="s">
        <v>136</v>
      </c>
    </row>
    <row r="7" spans="1:10" ht="3.6" customHeight="1">
      <c r="B7" s="10"/>
      <c r="C7" s="10"/>
      <c r="D7" s="10"/>
      <c r="E7" s="10"/>
      <c r="F7" s="10"/>
      <c r="G7" s="10"/>
      <c r="H7" s="10"/>
    </row>
    <row r="8" spans="1:10">
      <c r="B8" s="10" t="s">
        <v>173</v>
      </c>
      <c r="C8" s="10"/>
      <c r="D8" s="10"/>
      <c r="E8" s="10"/>
      <c r="H8" s="82"/>
      <c r="I8" s="10"/>
      <c r="J8" s="10"/>
    </row>
    <row r="9" spans="1:10" ht="3.6" customHeight="1">
      <c r="B9" s="10"/>
      <c r="C9" s="10"/>
      <c r="D9" s="10"/>
      <c r="E9" s="10"/>
      <c r="F9" s="10"/>
      <c r="G9" s="10"/>
      <c r="H9" s="10"/>
    </row>
    <row r="10" spans="1:10">
      <c r="B10" s="10" t="s">
        <v>174</v>
      </c>
      <c r="C10" s="10"/>
      <c r="D10" s="10"/>
      <c r="E10" s="10"/>
      <c r="H10" s="214"/>
      <c r="I10" s="10"/>
      <c r="J10" s="10"/>
    </row>
    <row r="11" spans="1:10" ht="3.6" customHeight="1">
      <c r="B11" s="10"/>
      <c r="C11" s="10"/>
      <c r="D11" s="10"/>
      <c r="E11" s="10"/>
      <c r="F11" s="10"/>
      <c r="G11" s="10"/>
      <c r="H11" s="10"/>
    </row>
    <row r="12" spans="1:10">
      <c r="B12" s="10" t="s">
        <v>326</v>
      </c>
      <c r="C12" s="10"/>
      <c r="D12" s="10"/>
      <c r="E12" s="10"/>
      <c r="F12" s="10"/>
      <c r="G12" s="10"/>
      <c r="H12" s="10"/>
      <c r="I12" s="10"/>
    </row>
    <row r="13" spans="1:10">
      <c r="B13" s="10" t="s">
        <v>325</v>
      </c>
      <c r="C13" s="10"/>
    </row>
    <row r="15" spans="1:10">
      <c r="A15" s="430"/>
      <c r="B15" s="301"/>
      <c r="C15" s="416"/>
      <c r="D15" s="430"/>
      <c r="E15" s="1357" t="s">
        <v>175</v>
      </c>
      <c r="F15" s="1163"/>
      <c r="G15" s="1164"/>
      <c r="H15" s="299" t="s">
        <v>208</v>
      </c>
      <c r="I15" s="1357" t="s">
        <v>176</v>
      </c>
      <c r="J15" s="1164"/>
    </row>
    <row r="16" spans="1:10">
      <c r="A16" s="201"/>
      <c r="B16" s="1355" t="s">
        <v>177</v>
      </c>
      <c r="C16" s="1356"/>
      <c r="D16" s="431" t="s">
        <v>178</v>
      </c>
      <c r="E16" s="1355" t="s">
        <v>179</v>
      </c>
      <c r="F16" s="1142"/>
      <c r="G16" s="1356"/>
      <c r="H16" s="420" t="s">
        <v>456</v>
      </c>
      <c r="I16" s="1355" t="s">
        <v>180</v>
      </c>
      <c r="J16" s="1356"/>
    </row>
    <row r="17" spans="1:10">
      <c r="A17" s="437"/>
      <c r="B17" s="1160" t="s">
        <v>181</v>
      </c>
      <c r="C17" s="1162"/>
      <c r="D17" s="431" t="s">
        <v>163</v>
      </c>
      <c r="E17" s="1160" t="s">
        <v>182</v>
      </c>
      <c r="F17" s="1161"/>
      <c r="G17" s="1162"/>
      <c r="H17" s="311" t="s">
        <v>183</v>
      </c>
      <c r="I17" s="1160" t="s">
        <v>184</v>
      </c>
      <c r="J17" s="1162"/>
    </row>
    <row r="18" spans="1:10" ht="13.5">
      <c r="A18" s="432">
        <v>1</v>
      </c>
      <c r="B18" s="1367"/>
      <c r="C18" s="1368"/>
      <c r="D18" s="1395"/>
      <c r="E18" s="1407"/>
      <c r="F18" s="1408"/>
      <c r="G18" s="1409"/>
      <c r="H18" s="1398"/>
      <c r="I18" s="1401"/>
      <c r="J18" s="1402"/>
    </row>
    <row r="19" spans="1:10" ht="13.5">
      <c r="A19" s="432"/>
      <c r="B19" s="1369"/>
      <c r="C19" s="1370"/>
      <c r="D19" s="1396"/>
      <c r="E19" s="1410"/>
      <c r="F19" s="1411"/>
      <c r="G19" s="1412"/>
      <c r="H19" s="1399"/>
      <c r="I19" s="1403"/>
      <c r="J19" s="1404"/>
    </row>
    <row r="20" spans="1:10">
      <c r="A20" s="433"/>
      <c r="B20" s="434" t="s">
        <v>703</v>
      </c>
      <c r="C20" s="405"/>
      <c r="D20" s="1397"/>
      <c r="E20" s="1413"/>
      <c r="F20" s="1414"/>
      <c r="G20" s="1415"/>
      <c r="H20" s="1400"/>
      <c r="I20" s="1405"/>
      <c r="J20" s="1406"/>
    </row>
    <row r="21" spans="1:10" ht="13.5">
      <c r="A21" s="432">
        <v>2</v>
      </c>
      <c r="B21" s="1367"/>
      <c r="C21" s="1368"/>
      <c r="D21" s="1395"/>
      <c r="E21" s="1407"/>
      <c r="F21" s="1408"/>
      <c r="G21" s="1409"/>
      <c r="H21" s="1398"/>
      <c r="I21" s="1401"/>
      <c r="J21" s="1402"/>
    </row>
    <row r="22" spans="1:10" ht="13.5">
      <c r="A22" s="432"/>
      <c r="B22" s="1369"/>
      <c r="C22" s="1370"/>
      <c r="D22" s="1396"/>
      <c r="E22" s="1410"/>
      <c r="F22" s="1411"/>
      <c r="G22" s="1412"/>
      <c r="H22" s="1399"/>
      <c r="I22" s="1403"/>
      <c r="J22" s="1404"/>
    </row>
    <row r="23" spans="1:10">
      <c r="A23" s="433"/>
      <c r="B23" s="434" t="s">
        <v>703</v>
      </c>
      <c r="C23" s="405"/>
      <c r="D23" s="1397"/>
      <c r="E23" s="1413"/>
      <c r="F23" s="1414"/>
      <c r="G23" s="1415"/>
      <c r="H23" s="1400"/>
      <c r="I23" s="1405"/>
      <c r="J23" s="1406"/>
    </row>
    <row r="24" spans="1:10" ht="12.75" customHeight="1">
      <c r="A24" s="432">
        <v>3</v>
      </c>
      <c r="B24" s="1367"/>
      <c r="C24" s="1368"/>
      <c r="D24" s="1395"/>
      <c r="E24" s="1407"/>
      <c r="F24" s="1408"/>
      <c r="G24" s="1409"/>
      <c r="H24" s="1398"/>
      <c r="I24" s="1401"/>
      <c r="J24" s="1402"/>
    </row>
    <row r="25" spans="1:10" ht="13.5">
      <c r="A25" s="432"/>
      <c r="B25" s="1369"/>
      <c r="C25" s="1370"/>
      <c r="D25" s="1396"/>
      <c r="E25" s="1410"/>
      <c r="F25" s="1411"/>
      <c r="G25" s="1412"/>
      <c r="H25" s="1399"/>
      <c r="I25" s="1403"/>
      <c r="J25" s="1404"/>
    </row>
    <row r="26" spans="1:10">
      <c r="A26" s="433"/>
      <c r="B26" s="434" t="s">
        <v>703</v>
      </c>
      <c r="C26" s="405"/>
      <c r="D26" s="1397"/>
      <c r="E26" s="1413"/>
      <c r="F26" s="1414"/>
      <c r="G26" s="1415"/>
      <c r="H26" s="1400"/>
      <c r="I26" s="1405"/>
      <c r="J26" s="1406"/>
    </row>
    <row r="27" spans="1:10" ht="13.5">
      <c r="A27" s="432">
        <v>4</v>
      </c>
      <c r="B27" s="1367"/>
      <c r="C27" s="1368"/>
      <c r="D27" s="1395"/>
      <c r="E27" s="1407"/>
      <c r="F27" s="1408"/>
      <c r="G27" s="1409"/>
      <c r="H27" s="1398"/>
      <c r="I27" s="1401"/>
      <c r="J27" s="1402"/>
    </row>
    <row r="28" spans="1:10" ht="13.5">
      <c r="A28" s="432"/>
      <c r="B28" s="1369"/>
      <c r="C28" s="1370"/>
      <c r="D28" s="1396"/>
      <c r="E28" s="1410"/>
      <c r="F28" s="1411"/>
      <c r="G28" s="1412"/>
      <c r="H28" s="1399"/>
      <c r="I28" s="1403"/>
      <c r="J28" s="1404"/>
    </row>
    <row r="29" spans="1:10">
      <c r="A29" s="433"/>
      <c r="B29" s="434" t="s">
        <v>703</v>
      </c>
      <c r="C29" s="405"/>
      <c r="D29" s="1397"/>
      <c r="E29" s="1413"/>
      <c r="F29" s="1414"/>
      <c r="G29" s="1415"/>
      <c r="H29" s="1400"/>
      <c r="I29" s="1405"/>
      <c r="J29" s="1406"/>
    </row>
    <row r="30" spans="1:10" ht="13.5">
      <c r="A30" s="432">
        <v>5</v>
      </c>
      <c r="B30" s="1367"/>
      <c r="C30" s="1368"/>
      <c r="D30" s="1395"/>
      <c r="E30" s="1407"/>
      <c r="F30" s="1408"/>
      <c r="G30" s="1409"/>
      <c r="H30" s="1398"/>
      <c r="I30" s="1401"/>
      <c r="J30" s="1402"/>
    </row>
    <row r="31" spans="1:10" ht="13.5">
      <c r="A31" s="432"/>
      <c r="B31" s="1369"/>
      <c r="C31" s="1370"/>
      <c r="D31" s="1396"/>
      <c r="E31" s="1410"/>
      <c r="F31" s="1411"/>
      <c r="G31" s="1412"/>
      <c r="H31" s="1399"/>
      <c r="I31" s="1403"/>
      <c r="J31" s="1404"/>
    </row>
    <row r="32" spans="1:10">
      <c r="A32" s="426"/>
      <c r="B32" s="434" t="s">
        <v>703</v>
      </c>
      <c r="C32" s="405"/>
      <c r="D32" s="1397"/>
      <c r="E32" s="1413"/>
      <c r="F32" s="1414"/>
      <c r="G32" s="1415"/>
      <c r="H32" s="1400"/>
      <c r="I32" s="1405"/>
      <c r="J32" s="1406"/>
    </row>
    <row r="33" spans="1:10" ht="5.0999999999999996" customHeight="1" thickBot="1">
      <c r="A33" s="344"/>
      <c r="B33" s="344"/>
      <c r="C33" s="12"/>
      <c r="D33" s="12"/>
      <c r="E33" s="12"/>
      <c r="F33" s="344"/>
      <c r="G33" s="344"/>
      <c r="H33" s="344"/>
      <c r="I33" s="344"/>
      <c r="J33" s="344"/>
    </row>
    <row r="34" spans="1:10" ht="5.0999999999999996" customHeight="1" thickTop="1"/>
    <row r="35" spans="1:10">
      <c r="A35" s="10" t="s">
        <v>472</v>
      </c>
    </row>
    <row r="36" spans="1:10" ht="13.5" thickBot="1"/>
    <row r="37" spans="1:10" ht="13.5" thickBot="1">
      <c r="B37" s="10" t="s">
        <v>185</v>
      </c>
      <c r="C37" s="10"/>
      <c r="D37" s="10"/>
      <c r="E37" s="157"/>
      <c r="F37" s="10" t="s">
        <v>186</v>
      </c>
      <c r="I37" s="157"/>
      <c r="J37" s="1" t="s">
        <v>852</v>
      </c>
    </row>
    <row r="38" spans="1:10" ht="13.5" thickBot="1">
      <c r="J38" s="1" t="s">
        <v>853</v>
      </c>
    </row>
    <row r="39" spans="1:10" ht="13.5" thickBot="1">
      <c r="B39" s="10" t="s">
        <v>470</v>
      </c>
      <c r="C39" s="10"/>
      <c r="E39" s="157"/>
      <c r="F39" s="10" t="s">
        <v>187</v>
      </c>
    </row>
    <row r="40" spans="1:10">
      <c r="B40" s="10" t="s">
        <v>471</v>
      </c>
      <c r="C40" s="10"/>
      <c r="F40" s="10" t="s">
        <v>188</v>
      </c>
    </row>
    <row r="41" spans="1:10" ht="5.0999999999999996" customHeight="1" thickBot="1"/>
    <row r="42" spans="1:10" ht="13.5" thickBot="1">
      <c r="E42" s="157"/>
      <c r="F42" s="10" t="s">
        <v>189</v>
      </c>
    </row>
    <row r="43" spans="1:10">
      <c r="F43" s="10" t="s">
        <v>190</v>
      </c>
    </row>
    <row r="44" spans="1:10">
      <c r="B44" s="10" t="s">
        <v>327</v>
      </c>
      <c r="C44" s="10"/>
      <c r="D44" s="1021"/>
      <c r="E44" s="1105"/>
      <c r="F44" s="1105"/>
    </row>
    <row r="45" spans="1:10" ht="3.6" customHeight="1">
      <c r="D45" s="435"/>
      <c r="F45" s="10"/>
    </row>
    <row r="46" spans="1:10">
      <c r="B46" s="10" t="s">
        <v>328</v>
      </c>
      <c r="C46" s="10"/>
      <c r="D46" s="778"/>
    </row>
    <row r="47" spans="1:10" ht="3.75" customHeight="1"/>
    <row r="48" spans="1:10">
      <c r="B48" s="10" t="s">
        <v>191</v>
      </c>
      <c r="C48" s="10"/>
      <c r="D48" s="10"/>
      <c r="E48" s="10"/>
      <c r="F48" s="10"/>
      <c r="G48" s="10"/>
      <c r="H48" s="10"/>
    </row>
    <row r="49" spans="1:10">
      <c r="B49" s="10" t="s">
        <v>192</v>
      </c>
      <c r="C49" s="10"/>
      <c r="D49" s="10"/>
      <c r="E49" s="10"/>
      <c r="F49" s="10"/>
      <c r="G49" s="10"/>
      <c r="H49" s="10"/>
    </row>
    <row r="50" spans="1:10">
      <c r="B50" s="10" t="s">
        <v>193</v>
      </c>
      <c r="C50" s="10"/>
      <c r="D50" s="10"/>
      <c r="E50" s="10"/>
      <c r="F50" s="10"/>
      <c r="G50" s="10"/>
      <c r="H50" s="10"/>
      <c r="I50" s="10"/>
    </row>
    <row r="51" spans="1:10" ht="5.0999999999999996" customHeight="1">
      <c r="B51" s="10"/>
      <c r="C51" s="10"/>
      <c r="D51" s="180"/>
      <c r="E51" s="10"/>
      <c r="F51" s="10"/>
      <c r="G51" s="10"/>
      <c r="H51" s="180"/>
      <c r="I51" s="10"/>
    </row>
    <row r="52" spans="1:10">
      <c r="A52" s="146"/>
      <c r="B52" s="1373"/>
      <c r="C52" s="1374"/>
      <c r="D52" s="514" t="s">
        <v>929</v>
      </c>
      <c r="E52" s="1357" t="s">
        <v>480</v>
      </c>
      <c r="F52" s="1163"/>
      <c r="G52" s="1164"/>
      <c r="H52" s="1163" t="s">
        <v>481</v>
      </c>
      <c r="I52" s="1163"/>
      <c r="J52" s="1164"/>
    </row>
    <row r="53" spans="1:10">
      <c r="A53" s="436"/>
      <c r="B53" s="1375" t="s">
        <v>93</v>
      </c>
      <c r="C53" s="1376"/>
      <c r="D53" s="419" t="s">
        <v>930</v>
      </c>
      <c r="E53" s="1355" t="s">
        <v>479</v>
      </c>
      <c r="F53" s="1142"/>
      <c r="G53" s="1356"/>
      <c r="H53" s="1142" t="s">
        <v>482</v>
      </c>
      <c r="I53" s="1142"/>
      <c r="J53" s="1356"/>
    </row>
    <row r="54" spans="1:10">
      <c r="A54" s="320"/>
      <c r="B54" s="1377" t="s">
        <v>508</v>
      </c>
      <c r="C54" s="1378"/>
      <c r="D54" s="419" t="s">
        <v>477</v>
      </c>
      <c r="E54" s="1160" t="s">
        <v>478</v>
      </c>
      <c r="F54" s="1161"/>
      <c r="G54" s="1162"/>
      <c r="H54" s="1161" t="s">
        <v>194</v>
      </c>
      <c r="I54" s="1161"/>
      <c r="J54" s="1162"/>
    </row>
    <row r="55" spans="1:10">
      <c r="A55" s="432">
        <v>1</v>
      </c>
      <c r="B55" s="1371"/>
      <c r="C55" s="1372"/>
      <c r="D55" s="1381"/>
      <c r="E55" s="1383"/>
      <c r="F55" s="1384"/>
      <c r="G55" s="1385"/>
      <c r="H55" s="1389"/>
      <c r="I55" s="1390"/>
      <c r="J55" s="1391"/>
    </row>
    <row r="56" spans="1:10">
      <c r="A56" s="433"/>
      <c r="B56" s="1379"/>
      <c r="C56" s="1380"/>
      <c r="D56" s="1382"/>
      <c r="E56" s="1386"/>
      <c r="F56" s="1387"/>
      <c r="G56" s="1388"/>
      <c r="H56" s="1392"/>
      <c r="I56" s="1393"/>
      <c r="J56" s="1394"/>
    </row>
    <row r="57" spans="1:10">
      <c r="A57" s="432">
        <v>2</v>
      </c>
      <c r="B57" s="1371"/>
      <c r="C57" s="1372"/>
      <c r="D57" s="1381"/>
      <c r="E57" s="1383"/>
      <c r="F57" s="1384"/>
      <c r="G57" s="1385"/>
      <c r="H57" s="1389"/>
      <c r="I57" s="1390"/>
      <c r="J57" s="1391"/>
    </row>
    <row r="58" spans="1:10">
      <c r="A58" s="433"/>
      <c r="B58" s="1379"/>
      <c r="C58" s="1380"/>
      <c r="D58" s="1382"/>
      <c r="E58" s="1386"/>
      <c r="F58" s="1387"/>
      <c r="G58" s="1388"/>
      <c r="H58" s="1392"/>
      <c r="I58" s="1393"/>
      <c r="J58" s="1394"/>
    </row>
    <row r="59" spans="1:10">
      <c r="A59" s="432">
        <v>3</v>
      </c>
      <c r="B59" s="1371"/>
      <c r="C59" s="1372"/>
      <c r="D59" s="1381"/>
      <c r="E59" s="1383"/>
      <c r="F59" s="1384"/>
      <c r="G59" s="1385"/>
      <c r="H59" s="1389"/>
      <c r="I59" s="1390"/>
      <c r="J59" s="1391"/>
    </row>
    <row r="60" spans="1:10">
      <c r="A60" s="433"/>
      <c r="B60" s="1379"/>
      <c r="C60" s="1380"/>
      <c r="D60" s="1382"/>
      <c r="E60" s="1386"/>
      <c r="F60" s="1387"/>
      <c r="G60" s="1388"/>
      <c r="H60" s="1392"/>
      <c r="I60" s="1393"/>
      <c r="J60" s="1394"/>
    </row>
    <row r="61" spans="1:10">
      <c r="A61" s="432">
        <v>4</v>
      </c>
      <c r="B61" s="1371"/>
      <c r="C61" s="1372"/>
      <c r="D61" s="1381"/>
      <c r="E61" s="1383"/>
      <c r="F61" s="1384"/>
      <c r="G61" s="1385"/>
      <c r="H61" s="1389"/>
      <c r="I61" s="1390"/>
      <c r="J61" s="1391"/>
    </row>
    <row r="62" spans="1:10">
      <c r="A62" s="433"/>
      <c r="B62" s="1379"/>
      <c r="C62" s="1380"/>
      <c r="D62" s="1382"/>
      <c r="E62" s="1386"/>
      <c r="F62" s="1387"/>
      <c r="G62" s="1388"/>
      <c r="H62" s="1392"/>
      <c r="I62" s="1393"/>
      <c r="J62" s="1394"/>
    </row>
    <row r="63" spans="1:10">
      <c r="A63" s="432">
        <v>5</v>
      </c>
      <c r="B63" s="1371"/>
      <c r="C63" s="1372"/>
      <c r="D63" s="1381"/>
      <c r="E63" s="1383"/>
      <c r="F63" s="1384"/>
      <c r="G63" s="1385"/>
      <c r="H63" s="1389"/>
      <c r="I63" s="1390"/>
      <c r="J63" s="1391"/>
    </row>
    <row r="64" spans="1:10">
      <c r="A64" s="426"/>
      <c r="B64" s="1379"/>
      <c r="C64" s="1380"/>
      <c r="D64" s="1382"/>
      <c r="E64" s="1386"/>
      <c r="F64" s="1387"/>
      <c r="G64" s="1388"/>
      <c r="H64" s="1392"/>
      <c r="I64" s="1393"/>
      <c r="J64" s="1394"/>
    </row>
    <row r="65" spans="1:10" ht="13.5" thickBot="1">
      <c r="A65" s="344"/>
      <c r="B65" s="344"/>
      <c r="C65" s="344"/>
      <c r="D65" s="344"/>
      <c r="E65" s="344"/>
      <c r="F65" s="344"/>
      <c r="G65" s="344"/>
      <c r="H65" s="344"/>
      <c r="I65" s="344"/>
      <c r="J65" s="344"/>
    </row>
    <row r="66" spans="1:10" ht="13.5" thickTop="1">
      <c r="J66" s="27" t="s">
        <v>13</v>
      </c>
    </row>
  </sheetData>
  <sheetProtection algorithmName="SHA-512" hashValue="4TtqJ9LNi4QH2PA4N/JclctTS9wdRBopXZOK4iVAmmTfM4aJi8K3vK4mqERqtlxHOeEyZkqGsk+IhsAwIMNrgw==" saltValue="t3O7Hino8Voaqe4mrND5Bg==" spinCount="100000" sheet="1" selectLockedCells="1"/>
  <protectedRanges>
    <protectedRange sqref="F4 G6 I6 H8 H10 C20 C23 C26 C29 C32 D18:J32 E37 I37 E39 E42 D44:F44 D46 B55:J64" name="Range1"/>
  </protectedRanges>
  <mergeCells count="73">
    <mergeCell ref="D44:F44"/>
    <mergeCell ref="H54:J54"/>
    <mergeCell ref="H52:J52"/>
    <mergeCell ref="H53:J53"/>
    <mergeCell ref="E52:G52"/>
    <mergeCell ref="E53:G53"/>
    <mergeCell ref="E54:G54"/>
    <mergeCell ref="I16:J16"/>
    <mergeCell ref="I17:J17"/>
    <mergeCell ref="I15:J15"/>
    <mergeCell ref="E16:G16"/>
    <mergeCell ref="E18:G20"/>
    <mergeCell ref="H18:H20"/>
    <mergeCell ref="I18:J20"/>
    <mergeCell ref="B21:C21"/>
    <mergeCell ref="B22:C22"/>
    <mergeCell ref="B24:C24"/>
    <mergeCell ref="E17:G17"/>
    <mergeCell ref="E15:G15"/>
    <mergeCell ref="E21:G23"/>
    <mergeCell ref="E24:G26"/>
    <mergeCell ref="D18:D20"/>
    <mergeCell ref="B16:C16"/>
    <mergeCell ref="B17:C17"/>
    <mergeCell ref="B18:C18"/>
    <mergeCell ref="B19:C19"/>
    <mergeCell ref="B25:C25"/>
    <mergeCell ref="H61:J62"/>
    <mergeCell ref="H63:J64"/>
    <mergeCell ref="D21:D23"/>
    <mergeCell ref="D24:D26"/>
    <mergeCell ref="D27:D29"/>
    <mergeCell ref="D30:D32"/>
    <mergeCell ref="H21:H23"/>
    <mergeCell ref="I21:J23"/>
    <mergeCell ref="H24:H26"/>
    <mergeCell ref="I24:J26"/>
    <mergeCell ref="E27:G29"/>
    <mergeCell ref="E30:G32"/>
    <mergeCell ref="H27:H29"/>
    <mergeCell ref="H30:H32"/>
    <mergeCell ref="I27:J29"/>
    <mergeCell ref="I30:J32"/>
    <mergeCell ref="D57:D58"/>
    <mergeCell ref="E57:G58"/>
    <mergeCell ref="H55:J56"/>
    <mergeCell ref="H57:J58"/>
    <mergeCell ref="H59:J60"/>
    <mergeCell ref="D55:D56"/>
    <mergeCell ref="E55:G56"/>
    <mergeCell ref="D63:D64"/>
    <mergeCell ref="E63:G64"/>
    <mergeCell ref="D59:D60"/>
    <mergeCell ref="E59:G60"/>
    <mergeCell ref="D61:D62"/>
    <mergeCell ref="E61:G62"/>
    <mergeCell ref="B62:C62"/>
    <mergeCell ref="B63:C63"/>
    <mergeCell ref="B64:C64"/>
    <mergeCell ref="B58:C58"/>
    <mergeCell ref="B59:C59"/>
    <mergeCell ref="B60:C60"/>
    <mergeCell ref="B61:C61"/>
    <mergeCell ref="B27:C27"/>
    <mergeCell ref="B28:C28"/>
    <mergeCell ref="B30:C30"/>
    <mergeCell ref="B31:C31"/>
    <mergeCell ref="B57:C57"/>
    <mergeCell ref="B52:C52"/>
    <mergeCell ref="B53:C53"/>
    <mergeCell ref="B54:C54"/>
    <mergeCell ref="B55:C55"/>
    <mergeCell ref="B56:C56"/>
  </mergeCells>
  <phoneticPr fontId="14" type="noConversion"/>
  <printOptions horizontalCentered="1" verticalCentered="1"/>
  <pageMargins left="0.25" right="0.25" top="0.5" bottom="0.25" header="0.5" footer="0.25"/>
  <pageSetup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FF00"/>
    <pageSetUpPr fitToPage="1"/>
  </sheetPr>
  <dimension ref="A1:M62"/>
  <sheetViews>
    <sheetView view="pageBreakPreview" zoomScaleNormal="100" zoomScaleSheetLayoutView="100" workbookViewId="0">
      <selection activeCell="C4" sqref="C4"/>
    </sheetView>
  </sheetViews>
  <sheetFormatPr defaultColWidth="9.140625" defaultRowHeight="12.75"/>
  <cols>
    <col min="1" max="1" width="3" style="8" customWidth="1"/>
    <col min="2" max="2" width="13.42578125" style="8" customWidth="1"/>
    <col min="3" max="3" width="3.5703125" style="8" customWidth="1"/>
    <col min="4" max="4" width="17.42578125" style="8" customWidth="1"/>
    <col min="5" max="5" width="11.5703125" style="8" customWidth="1"/>
    <col min="6" max="6" width="3.5703125" style="8" customWidth="1"/>
    <col min="7" max="7" width="14.5703125" style="8" customWidth="1"/>
    <col min="8" max="8" width="3.5703125" style="8" customWidth="1"/>
    <col min="9" max="9" width="9.140625" style="8"/>
    <col min="10" max="10" width="4.5703125" style="8" customWidth="1"/>
    <col min="11" max="11" width="5" style="8" customWidth="1"/>
    <col min="12" max="12" width="4.5703125" style="8" customWidth="1"/>
    <col min="13" max="13" width="19.5703125" style="8" customWidth="1"/>
    <col min="14" max="16" width="8.85546875" style="8" customWidth="1"/>
    <col min="17" max="16384" width="9.140625" style="8"/>
  </cols>
  <sheetData>
    <row r="1" spans="1:13" ht="6.75" customHeight="1" thickTop="1">
      <c r="A1" s="20"/>
      <c r="B1" s="20"/>
      <c r="C1" s="20"/>
      <c r="D1" s="20"/>
      <c r="E1" s="20"/>
      <c r="F1" s="20"/>
      <c r="G1" s="20"/>
      <c r="H1" s="20"/>
      <c r="I1" s="20"/>
      <c r="J1" s="20"/>
      <c r="K1" s="20"/>
      <c r="L1" s="20"/>
      <c r="M1" s="20"/>
    </row>
    <row r="2" spans="1:13">
      <c r="A2" s="185">
        <v>32</v>
      </c>
      <c r="B2" s="2" t="s">
        <v>199</v>
      </c>
    </row>
    <row r="3" spans="1:13" ht="4.5" customHeight="1" thickBot="1"/>
    <row r="4" spans="1:13" ht="13.5" thickBot="1">
      <c r="C4" s="157"/>
      <c r="D4" s="10" t="s">
        <v>200</v>
      </c>
      <c r="E4" s="10"/>
      <c r="F4" s="10"/>
      <c r="G4" s="10"/>
    </row>
    <row r="5" spans="1:13" ht="3.6" customHeight="1" thickBot="1">
      <c r="C5" s="125"/>
      <c r="D5" s="10"/>
      <c r="E5" s="10"/>
      <c r="F5" s="10"/>
      <c r="G5" s="10"/>
    </row>
    <row r="6" spans="1:13" ht="13.5" thickBot="1">
      <c r="C6" s="157"/>
      <c r="D6" s="10" t="s">
        <v>201</v>
      </c>
      <c r="E6" s="10"/>
      <c r="F6" s="10"/>
      <c r="G6" s="10"/>
    </row>
    <row r="7" spans="1:13" ht="3.6" customHeight="1" thickBot="1">
      <c r="D7" s="10"/>
      <c r="E7" s="10"/>
      <c r="F7" s="10"/>
      <c r="G7" s="10"/>
    </row>
    <row r="8" spans="1:13" ht="13.5" thickBot="1">
      <c r="C8" s="157"/>
      <c r="D8" s="10" t="s">
        <v>525</v>
      </c>
      <c r="E8" s="10"/>
      <c r="F8" s="10"/>
      <c r="G8" s="10"/>
    </row>
    <row r="9" spans="1:13" ht="3.6" customHeight="1" thickBot="1"/>
    <row r="10" spans="1:13" ht="13.5" thickBot="1">
      <c r="B10" s="10" t="s">
        <v>202</v>
      </c>
      <c r="D10" s="10"/>
      <c r="E10" s="10"/>
      <c r="F10" s="10"/>
      <c r="G10" s="10"/>
      <c r="H10" s="157"/>
      <c r="I10" s="10" t="s">
        <v>135</v>
      </c>
      <c r="J10" s="157"/>
      <c r="K10" s="10" t="s">
        <v>136</v>
      </c>
    </row>
    <row r="11" spans="1:13">
      <c r="B11" s="1" t="s">
        <v>880</v>
      </c>
      <c r="C11" s="10"/>
      <c r="D11" s="10"/>
      <c r="E11" s="10"/>
      <c r="F11" s="10"/>
      <c r="G11" s="10"/>
      <c r="H11" s="10"/>
      <c r="L11" s="10"/>
      <c r="M11" s="10"/>
    </row>
    <row r="12" spans="1:13">
      <c r="B12" s="1"/>
      <c r="D12" s="10"/>
      <c r="E12" s="10"/>
      <c r="F12" s="10"/>
      <c r="G12" s="10"/>
      <c r="H12" s="10"/>
      <c r="I12" s="10"/>
      <c r="J12" s="10"/>
    </row>
    <row r="13" spans="1:13" ht="5.0999999999999996" customHeight="1" thickBot="1">
      <c r="B13" s="10"/>
      <c r="D13" s="10"/>
      <c r="E13" s="10"/>
      <c r="F13" s="10"/>
      <c r="G13" s="10"/>
      <c r="H13" s="10"/>
      <c r="I13" s="10"/>
      <c r="J13" s="10"/>
    </row>
    <row r="14" spans="1:13" ht="13.5" thickBot="1">
      <c r="B14" s="10" t="s">
        <v>498</v>
      </c>
      <c r="D14" s="10"/>
      <c r="E14" s="10"/>
      <c r="F14" s="157"/>
      <c r="G14" s="10" t="s">
        <v>135</v>
      </c>
      <c r="H14" s="157"/>
      <c r="I14" s="10" t="s">
        <v>136</v>
      </c>
      <c r="J14" s="10" t="s">
        <v>499</v>
      </c>
    </row>
    <row r="15" spans="1:13" ht="6.75" customHeight="1" thickBot="1">
      <c r="A15" s="12"/>
      <c r="B15" s="264"/>
      <c r="C15" s="12"/>
      <c r="D15" s="264"/>
      <c r="E15" s="264"/>
      <c r="F15" s="264"/>
      <c r="G15" s="264"/>
      <c r="H15" s="264"/>
      <c r="I15" s="264"/>
      <c r="J15" s="264"/>
      <c r="K15" s="12"/>
      <c r="L15" s="264"/>
      <c r="M15" s="12"/>
    </row>
    <row r="16" spans="1:13" ht="6.75" customHeight="1" thickTop="1"/>
    <row r="17" spans="1:13" ht="14.1" customHeight="1">
      <c r="A17" s="276">
        <v>33</v>
      </c>
      <c r="B17" s="2" t="s">
        <v>195</v>
      </c>
      <c r="E17" s="10" t="s">
        <v>196</v>
      </c>
    </row>
    <row r="18" spans="1:13" ht="13.5" thickBot="1">
      <c r="A18" s="14"/>
      <c r="B18" s="2"/>
      <c r="E18" s="10"/>
    </row>
    <row r="19" spans="1:13" ht="13.5" thickBot="1">
      <c r="B19" s="10" t="s">
        <v>197</v>
      </c>
      <c r="D19" s="10"/>
      <c r="E19" s="10"/>
      <c r="F19" s="157"/>
      <c r="G19" s="10" t="s">
        <v>135</v>
      </c>
      <c r="H19" s="157"/>
      <c r="I19" s="10" t="s">
        <v>136</v>
      </c>
      <c r="L19" s="111" t="s">
        <v>855</v>
      </c>
      <c r="M19" s="37"/>
    </row>
    <row r="20" spans="1:13">
      <c r="B20" s="10"/>
      <c r="D20" s="10"/>
      <c r="E20" s="10"/>
      <c r="F20" s="10"/>
      <c r="G20" s="10"/>
      <c r="H20" s="10"/>
      <c r="I20" s="10"/>
      <c r="J20" s="10"/>
    </row>
    <row r="21" spans="1:13">
      <c r="B21" s="1" t="s">
        <v>1031</v>
      </c>
      <c r="D21" s="10"/>
      <c r="E21" s="10"/>
      <c r="F21" s="10"/>
      <c r="G21" s="10"/>
      <c r="H21" s="10"/>
      <c r="I21" s="10"/>
      <c r="J21" s="10"/>
      <c r="K21" s="10"/>
    </row>
    <row r="22" spans="1:13" ht="16.5" customHeight="1">
      <c r="B22" s="1021"/>
      <c r="C22" s="1105"/>
      <c r="D22" s="1105"/>
      <c r="E22" s="1105"/>
      <c r="F22" s="1105"/>
      <c r="G22" s="1105"/>
      <c r="H22" s="1105"/>
      <c r="I22" s="1105"/>
      <c r="J22" s="1105"/>
      <c r="K22" s="1105"/>
      <c r="L22" s="1105"/>
      <c r="M22" s="1105"/>
    </row>
    <row r="23" spans="1:13" ht="16.5" customHeight="1">
      <c r="B23" s="1021"/>
      <c r="C23" s="1105"/>
      <c r="D23" s="1105"/>
      <c r="E23" s="1105"/>
      <c r="F23" s="1105"/>
      <c r="G23" s="1105"/>
      <c r="H23" s="1105"/>
      <c r="I23" s="1105"/>
      <c r="J23" s="1105"/>
      <c r="K23" s="1105"/>
      <c r="L23" s="1105"/>
      <c r="M23" s="1105"/>
    </row>
    <row r="24" spans="1:13" ht="16.5" customHeight="1">
      <c r="B24" s="1021"/>
      <c r="C24" s="1105"/>
      <c r="D24" s="1105"/>
      <c r="E24" s="1105"/>
      <c r="F24" s="1105"/>
      <c r="G24" s="1105"/>
      <c r="H24" s="1105"/>
      <c r="I24" s="1105"/>
      <c r="J24" s="1105"/>
      <c r="K24" s="1105"/>
      <c r="L24" s="1105"/>
      <c r="M24" s="1105"/>
    </row>
    <row r="25" spans="1:13" ht="16.5" customHeight="1">
      <c r="B25" s="1021"/>
      <c r="C25" s="1105"/>
      <c r="D25" s="1105"/>
      <c r="E25" s="1105"/>
      <c r="F25" s="1105"/>
      <c r="G25" s="1105"/>
      <c r="H25" s="1105"/>
      <c r="I25" s="1105"/>
      <c r="J25" s="1105"/>
      <c r="K25" s="1105"/>
      <c r="L25" s="1105"/>
      <c r="M25" s="1105"/>
    </row>
    <row r="26" spans="1:13" ht="6.75" customHeight="1" thickBot="1">
      <c r="A26" s="12"/>
      <c r="B26" s="12"/>
      <c r="C26" s="12"/>
      <c r="D26" s="12"/>
      <c r="E26" s="12"/>
      <c r="F26" s="12"/>
      <c r="G26" s="12"/>
      <c r="H26" s="12"/>
      <c r="I26" s="12"/>
      <c r="J26" s="12"/>
      <c r="K26" s="12"/>
      <c r="L26" s="12"/>
      <c r="M26" s="12"/>
    </row>
    <row r="27" spans="1:13" ht="6.75" customHeight="1" thickTop="1"/>
    <row r="28" spans="1:13">
      <c r="A28" s="185">
        <v>34</v>
      </c>
      <c r="B28" s="2" t="s">
        <v>693</v>
      </c>
      <c r="C28" s="10"/>
      <c r="D28" s="10"/>
      <c r="E28" s="10"/>
      <c r="F28" s="10"/>
      <c r="G28" s="10"/>
      <c r="H28" s="10"/>
      <c r="I28" s="10"/>
      <c r="J28" s="10"/>
    </row>
    <row r="29" spans="1:13" ht="13.5" thickBot="1">
      <c r="B29" s="10"/>
      <c r="C29" s="10"/>
      <c r="D29" s="10"/>
      <c r="E29" s="10"/>
      <c r="F29" s="10"/>
      <c r="G29" s="10"/>
      <c r="H29" s="10"/>
      <c r="I29" s="10"/>
      <c r="J29" s="10"/>
    </row>
    <row r="30" spans="1:13" ht="13.5" thickBot="1">
      <c r="B30" s="1" t="s">
        <v>694</v>
      </c>
      <c r="C30" s="10"/>
      <c r="D30" s="10"/>
      <c r="E30" s="10"/>
      <c r="F30" s="10"/>
      <c r="G30" s="10"/>
      <c r="H30" s="10"/>
      <c r="I30" s="10"/>
      <c r="J30" s="157"/>
      <c r="K30" s="14" t="s">
        <v>135</v>
      </c>
      <c r="L30" s="157"/>
      <c r="M30" s="10" t="s">
        <v>136</v>
      </c>
    </row>
    <row r="31" spans="1:13" ht="6.75" customHeight="1">
      <c r="B31" s="10"/>
      <c r="C31" s="10"/>
      <c r="D31" s="10"/>
      <c r="E31" s="10"/>
      <c r="F31" s="10"/>
      <c r="G31" s="10"/>
      <c r="H31" s="10"/>
      <c r="I31" s="10"/>
      <c r="J31" s="10"/>
    </row>
    <row r="32" spans="1:13">
      <c r="B32" s="1" t="s">
        <v>695</v>
      </c>
      <c r="D32" s="10"/>
      <c r="E32" s="10"/>
      <c r="F32" s="10"/>
      <c r="G32" s="10"/>
      <c r="H32" s="10"/>
      <c r="I32" s="10"/>
      <c r="J32" s="10"/>
    </row>
    <row r="33" spans="1:13">
      <c r="B33" s="10" t="s">
        <v>49</v>
      </c>
      <c r="D33" s="10"/>
      <c r="E33" s="10"/>
      <c r="F33" s="10"/>
      <c r="G33" s="10"/>
      <c r="H33" s="10"/>
      <c r="I33" s="10"/>
      <c r="J33" s="10"/>
    </row>
    <row r="34" spans="1:13">
      <c r="B34" s="10" t="s">
        <v>50</v>
      </c>
      <c r="D34" s="10"/>
      <c r="E34" s="10"/>
      <c r="F34" s="10"/>
      <c r="G34" s="10"/>
      <c r="H34" s="10"/>
      <c r="I34" s="10"/>
      <c r="J34" s="10"/>
    </row>
    <row r="35" spans="1:13" ht="5.0999999999999996" customHeight="1" thickBot="1">
      <c r="A35" s="12"/>
      <c r="B35" s="12"/>
      <c r="C35" s="12"/>
      <c r="D35" s="12"/>
      <c r="E35" s="12"/>
      <c r="F35" s="12"/>
      <c r="G35" s="12"/>
      <c r="H35" s="12"/>
      <c r="I35" s="12"/>
      <c r="J35" s="12"/>
      <c r="K35" s="12"/>
      <c r="L35" s="12"/>
      <c r="M35" s="12"/>
    </row>
    <row r="36" spans="1:13" s="125" customFormat="1" ht="14.25" thickTop="1" thickBot="1">
      <c r="A36" s="594" t="s">
        <v>1004</v>
      </c>
      <c r="B36" s="630"/>
      <c r="C36" s="630"/>
      <c r="D36" s="630"/>
      <c r="E36" s="630"/>
      <c r="F36" s="630"/>
      <c r="G36" s="630"/>
      <c r="H36" s="630"/>
      <c r="I36" s="630"/>
      <c r="J36" s="630"/>
      <c r="K36" s="630"/>
      <c r="L36" s="630"/>
      <c r="M36" s="630"/>
    </row>
    <row r="37" spans="1:13">
      <c r="A37" s="276">
        <v>35</v>
      </c>
      <c r="B37" s="2" t="s">
        <v>270</v>
      </c>
      <c r="C37" s="10"/>
      <c r="D37" s="10"/>
      <c r="F37" s="10" t="s">
        <v>271</v>
      </c>
      <c r="G37" s="10"/>
      <c r="H37" s="10"/>
      <c r="I37" s="10"/>
    </row>
    <row r="38" spans="1:13">
      <c r="A38" s="10"/>
      <c r="B38" s="10"/>
      <c r="C38" s="10"/>
      <c r="D38" s="10"/>
      <c r="F38" s="10" t="s">
        <v>272</v>
      </c>
      <c r="G38" s="10"/>
      <c r="H38" s="10"/>
      <c r="I38" s="10"/>
    </row>
    <row r="39" spans="1:13" ht="6.75" customHeight="1">
      <c r="A39" s="10"/>
      <c r="B39" s="10"/>
      <c r="C39" s="10"/>
      <c r="D39" s="10"/>
      <c r="E39" s="10"/>
      <c r="F39" s="10"/>
      <c r="G39" s="10"/>
      <c r="H39" s="10"/>
      <c r="I39" s="10"/>
      <c r="J39" s="10"/>
    </row>
    <row r="40" spans="1:13">
      <c r="B40" s="2" t="s">
        <v>280</v>
      </c>
      <c r="E40" s="10" t="s">
        <v>324</v>
      </c>
      <c r="F40" s="10"/>
      <c r="H40" s="10"/>
      <c r="I40" s="10"/>
      <c r="J40" s="10"/>
    </row>
    <row r="41" spans="1:13">
      <c r="E41" s="10" t="s">
        <v>323</v>
      </c>
      <c r="F41" s="10"/>
      <c r="H41" s="10"/>
      <c r="I41" s="10"/>
      <c r="J41" s="10"/>
    </row>
    <row r="42" spans="1:13">
      <c r="D42" s="10"/>
      <c r="E42" s="10"/>
      <c r="F42" s="10"/>
      <c r="G42" s="10"/>
      <c r="H42" s="10"/>
      <c r="I42" s="10"/>
      <c r="J42" s="10"/>
    </row>
    <row r="43" spans="1:13">
      <c r="A43" s="10"/>
      <c r="C43" s="14"/>
      <c r="D43" s="11" t="s">
        <v>59</v>
      </c>
      <c r="E43" s="1418"/>
      <c r="F43" s="1418"/>
      <c r="G43" s="315"/>
      <c r="H43" s="315"/>
      <c r="J43" s="312"/>
      <c r="K43" s="11" t="s">
        <v>273</v>
      </c>
      <c r="L43" s="1420"/>
      <c r="M43" s="1420"/>
    </row>
    <row r="44" spans="1:13">
      <c r="A44" s="10"/>
      <c r="C44" s="14"/>
      <c r="G44" s="315"/>
      <c r="H44" s="315"/>
      <c r="J44" s="312"/>
      <c r="L44" s="11"/>
    </row>
    <row r="45" spans="1:13">
      <c r="B45" s="11" t="s">
        <v>281</v>
      </c>
      <c r="C45" s="10" t="s">
        <v>492</v>
      </c>
      <c r="D45" s="10"/>
      <c r="E45" s="10"/>
      <c r="F45" s="10"/>
      <c r="G45" s="10"/>
      <c r="H45" s="10"/>
      <c r="L45" s="1419"/>
      <c r="M45" s="1419"/>
    </row>
    <row r="46" spans="1:13" ht="15" customHeight="1">
      <c r="B46" s="11" t="s">
        <v>282</v>
      </c>
      <c r="C46" s="10" t="s">
        <v>283</v>
      </c>
      <c r="D46" s="10"/>
      <c r="E46" s="10"/>
      <c r="F46" s="10"/>
      <c r="G46" s="10"/>
      <c r="H46" s="10"/>
      <c r="L46" s="1419"/>
      <c r="M46" s="1419"/>
    </row>
    <row r="47" spans="1:13" ht="15" customHeight="1">
      <c r="B47" s="11" t="s">
        <v>284</v>
      </c>
      <c r="C47" s="10" t="s">
        <v>314</v>
      </c>
      <c r="D47" s="10"/>
      <c r="E47" s="10"/>
      <c r="F47" s="10"/>
      <c r="G47" s="10"/>
      <c r="H47" s="10"/>
      <c r="L47" s="1419"/>
      <c r="M47" s="1419"/>
    </row>
    <row r="48" spans="1:13" ht="15" customHeight="1">
      <c r="B48" s="11" t="s">
        <v>285</v>
      </c>
      <c r="C48" s="10" t="s">
        <v>500</v>
      </c>
      <c r="D48" s="10"/>
      <c r="E48" s="10"/>
      <c r="F48" s="3"/>
      <c r="G48" s="10"/>
      <c r="H48" s="10"/>
      <c r="L48" s="1422"/>
      <c r="M48" s="1422"/>
    </row>
    <row r="49" spans="1:13" ht="15" customHeight="1">
      <c r="B49" s="11" t="s">
        <v>315</v>
      </c>
      <c r="C49" s="10" t="s">
        <v>501</v>
      </c>
      <c r="D49" s="10"/>
      <c r="E49" s="10"/>
      <c r="F49" s="10"/>
      <c r="G49" s="10"/>
      <c r="H49" s="10"/>
      <c r="L49" s="1126"/>
      <c r="M49" s="1416"/>
    </row>
    <row r="50" spans="1:13" ht="15" customHeight="1">
      <c r="A50" s="10"/>
      <c r="B50" s="11" t="s">
        <v>385</v>
      </c>
      <c r="C50" s="10" t="s">
        <v>502</v>
      </c>
      <c r="D50" s="10"/>
      <c r="E50" s="10"/>
      <c r="F50" s="10"/>
      <c r="G50" s="10"/>
      <c r="H50" s="10"/>
      <c r="L50" s="1126"/>
      <c r="M50" s="1416"/>
    </row>
    <row r="51" spans="1:13" ht="3" customHeight="1" thickBot="1">
      <c r="A51" s="10"/>
      <c r="B51" s="11"/>
      <c r="C51" s="10"/>
      <c r="D51" s="10"/>
      <c r="E51" s="10"/>
      <c r="F51" s="10"/>
      <c r="G51" s="10"/>
      <c r="H51" s="10"/>
      <c r="M51" s="301"/>
    </row>
    <row r="52" spans="1:13" ht="13.5" thickBot="1">
      <c r="A52" s="10"/>
      <c r="C52" s="10"/>
      <c r="E52" s="111" t="s">
        <v>1005</v>
      </c>
      <c r="F52" s="157"/>
      <c r="G52" s="10" t="s">
        <v>274</v>
      </c>
      <c r="H52" s="157"/>
      <c r="I52" s="10" t="s">
        <v>275</v>
      </c>
      <c r="K52" s="10"/>
    </row>
    <row r="53" spans="1:13" ht="3.6" customHeight="1" thickBot="1">
      <c r="A53" s="10"/>
      <c r="C53" s="10"/>
      <c r="E53" s="11"/>
      <c r="F53" s="15"/>
      <c r="G53" s="10"/>
      <c r="H53" s="15"/>
      <c r="I53" s="10"/>
      <c r="J53" s="10"/>
      <c r="K53" s="10"/>
    </row>
    <row r="54" spans="1:13" ht="13.5" thickBot="1">
      <c r="A54" s="10"/>
      <c r="C54" s="10"/>
      <c r="E54" s="111" t="s">
        <v>1006</v>
      </c>
      <c r="F54" s="157"/>
      <c r="G54" s="10" t="s">
        <v>276</v>
      </c>
      <c r="H54" s="157"/>
      <c r="I54" s="10" t="s">
        <v>277</v>
      </c>
      <c r="K54" s="157"/>
      <c r="L54" s="10" t="s">
        <v>394</v>
      </c>
    </row>
    <row r="55" spans="1:13">
      <c r="A55" s="10"/>
      <c r="B55" s="10"/>
      <c r="C55" s="10"/>
      <c r="D55" s="10"/>
      <c r="E55" s="10"/>
      <c r="F55" s="10"/>
      <c r="G55" s="10"/>
      <c r="H55" s="10"/>
      <c r="I55" s="10"/>
      <c r="J55" s="10"/>
      <c r="L55" s="1021"/>
      <c r="M55" s="1105"/>
    </row>
    <row r="56" spans="1:13" ht="18" customHeight="1">
      <c r="A56" s="10"/>
      <c r="C56" s="11" t="s">
        <v>278</v>
      </c>
      <c r="D56" s="1021"/>
      <c r="E56" s="1105"/>
      <c r="F56" s="1105"/>
      <c r="G56" s="1105"/>
      <c r="I56" s="111" t="s">
        <v>436</v>
      </c>
      <c r="J56" s="1032"/>
      <c r="K56" s="1032"/>
      <c r="L56" s="1032"/>
      <c r="M56" s="1032"/>
    </row>
    <row r="57" spans="1:13" ht="18" customHeight="1">
      <c r="A57" s="10"/>
      <c r="C57" s="11" t="s">
        <v>464</v>
      </c>
      <c r="D57" s="1123"/>
      <c r="E57" s="1125"/>
      <c r="F57" s="1125"/>
      <c r="G57" s="1125"/>
      <c r="H57" s="10"/>
      <c r="I57" s="111" t="s">
        <v>531</v>
      </c>
      <c r="J57" s="1028"/>
      <c r="K57" s="1028"/>
      <c r="L57" s="1028"/>
      <c r="M57" s="1028"/>
    </row>
    <row r="58" spans="1:13" ht="18" customHeight="1">
      <c r="A58" s="10"/>
      <c r="C58" s="11" t="s">
        <v>415</v>
      </c>
      <c r="D58" s="1123"/>
      <c r="E58" s="1125"/>
      <c r="F58" s="1125"/>
      <c r="G58" s="1125"/>
      <c r="H58" s="10"/>
      <c r="I58" s="11"/>
      <c r="J58" s="1421"/>
      <c r="K58" s="1421"/>
      <c r="L58" s="1421"/>
      <c r="M58" s="1421"/>
    </row>
    <row r="59" spans="1:13" ht="18" customHeight="1">
      <c r="A59" s="10"/>
      <c r="C59" s="11" t="s">
        <v>127</v>
      </c>
      <c r="D59" s="1123"/>
      <c r="E59" s="1125"/>
      <c r="F59" s="1125"/>
      <c r="G59" s="1125"/>
      <c r="H59" s="10"/>
      <c r="I59" s="11"/>
      <c r="J59" s="10"/>
    </row>
    <row r="60" spans="1:13" ht="18" customHeight="1">
      <c r="A60" s="10"/>
      <c r="C60" s="11" t="s">
        <v>131</v>
      </c>
      <c r="D60" s="221"/>
      <c r="E60" s="11" t="s">
        <v>279</v>
      </c>
      <c r="F60" s="219"/>
      <c r="H60" s="11" t="s">
        <v>128</v>
      </c>
      <c r="I60" s="1032"/>
      <c r="J60" s="1417"/>
    </row>
    <row r="61" spans="1:13" ht="6.75" customHeight="1" thickBot="1">
      <c r="A61" s="12"/>
      <c r="B61" s="264"/>
      <c r="C61" s="264"/>
      <c r="D61" s="264"/>
      <c r="E61" s="264"/>
      <c r="F61" s="264"/>
      <c r="G61" s="264"/>
      <c r="H61" s="264"/>
      <c r="I61" s="264"/>
      <c r="J61" s="264"/>
      <c r="K61" s="12"/>
      <c r="L61" s="12"/>
      <c r="M61" s="12"/>
    </row>
    <row r="62" spans="1:13" ht="13.5" thickTop="1">
      <c r="M62" s="282" t="s">
        <v>14</v>
      </c>
    </row>
  </sheetData>
  <sheetProtection algorithmName="SHA-512" hashValue="ERpXlGC4AgRrQuoV7QBo3v9uLkNQhsMpPCEAVBCRcgorSZ3ulPGHJJVRxeLKfmPpMRJfHNwwJ9gR5jc7VsCGzA==" saltValue="940Gf+zww26QN/O2p2gQCA==" spinCount="100000" sheet="1" selectLockedCells="1"/>
  <protectedRanges>
    <protectedRange sqref="C4 C6 C8 H10 J10 F14 H14 F19 H19 M19 B22:M25 J30 L30 E43:F43 L43:M43 L45:M45 L46:M46 L47:M47 L49:M49 L50:M50 F52 F54 H52 H54 K54 L55:M55 D56:G56 D57:G57 D58:G58 D59:G59" name="Range1"/>
  </protectedRanges>
  <mergeCells count="21">
    <mergeCell ref="B22:M22"/>
    <mergeCell ref="B23:M23"/>
    <mergeCell ref="B24:M24"/>
    <mergeCell ref="B25:M25"/>
    <mergeCell ref="L48:M48"/>
    <mergeCell ref="L49:M49"/>
    <mergeCell ref="I60:J60"/>
    <mergeCell ref="L50:M50"/>
    <mergeCell ref="E43:F43"/>
    <mergeCell ref="L45:M45"/>
    <mergeCell ref="L46:M46"/>
    <mergeCell ref="L47:M47"/>
    <mergeCell ref="L43:M43"/>
    <mergeCell ref="J56:M56"/>
    <mergeCell ref="D57:G57"/>
    <mergeCell ref="D58:G58"/>
    <mergeCell ref="D59:G59"/>
    <mergeCell ref="J57:M57"/>
    <mergeCell ref="D56:G56"/>
    <mergeCell ref="L55:M55"/>
    <mergeCell ref="J58:M58"/>
  </mergeCells>
  <phoneticPr fontId="14" type="noConversion"/>
  <printOptions horizontalCentered="1" verticalCentered="1"/>
  <pageMargins left="0.25" right="0.25" top="0.5" bottom="0.25" header="0.33" footer="0.25"/>
  <pageSetup scale="91"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FF00"/>
    <pageSetUpPr fitToPage="1"/>
  </sheetPr>
  <dimension ref="A1:N47"/>
  <sheetViews>
    <sheetView view="pageBreakPreview" topLeftCell="A3" zoomScaleNormal="100" zoomScaleSheetLayoutView="100" workbookViewId="0">
      <selection activeCell="B27" sqref="B27:D27"/>
    </sheetView>
  </sheetViews>
  <sheetFormatPr defaultColWidth="8.85546875" defaultRowHeight="12.75"/>
  <cols>
    <col min="1" max="1" width="3.140625" bestFit="1" customWidth="1"/>
    <col min="2" max="2" width="4.42578125" customWidth="1"/>
    <col min="3" max="3" width="8.140625" customWidth="1"/>
    <col min="4" max="4" width="11.140625" customWidth="1"/>
    <col min="5" max="5" width="8" customWidth="1"/>
    <col min="6" max="6" width="13.5703125" customWidth="1"/>
    <col min="7" max="7" width="8" bestFit="1" customWidth="1"/>
    <col min="8" max="8" width="7.140625" customWidth="1"/>
    <col min="9" max="9" width="9.42578125" bestFit="1" customWidth="1"/>
    <col min="10" max="10" width="9.42578125" customWidth="1"/>
    <col min="11" max="11" width="13" customWidth="1"/>
  </cols>
  <sheetData>
    <row r="1" spans="1:14" s="8" customFormat="1" ht="6.75" customHeight="1" thickTop="1">
      <c r="A1" s="20"/>
      <c r="B1" s="20"/>
      <c r="C1" s="20"/>
      <c r="D1" s="20"/>
      <c r="E1" s="20"/>
      <c r="F1" s="20"/>
      <c r="G1" s="20"/>
      <c r="H1" s="20"/>
      <c r="I1" s="20"/>
      <c r="J1" s="20"/>
      <c r="K1" s="20"/>
    </row>
    <row r="2" spans="1:14" s="8" customFormat="1">
      <c r="A2" s="276">
        <v>36</v>
      </c>
      <c r="B2" s="2" t="s">
        <v>643</v>
      </c>
      <c r="C2" s="10"/>
      <c r="D2" s="10"/>
      <c r="E2" s="10"/>
      <c r="F2" s="10"/>
      <c r="G2" s="10"/>
      <c r="H2" s="10"/>
    </row>
    <row r="3" spans="1:14" s="8" customFormat="1" ht="6" customHeight="1">
      <c r="A3" s="14"/>
      <c r="B3" s="2"/>
      <c r="C3" s="10"/>
      <c r="D3" s="10"/>
      <c r="E3" s="10"/>
      <c r="F3" s="10"/>
      <c r="G3" s="10"/>
      <c r="H3" s="10"/>
    </row>
    <row r="4" spans="1:14" s="8" customFormat="1">
      <c r="A4" s="14"/>
      <c r="C4" s="10"/>
      <c r="D4" s="330" t="s">
        <v>642</v>
      </c>
      <c r="E4" s="1" t="s">
        <v>646</v>
      </c>
      <c r="F4" s="10"/>
      <c r="G4" s="10"/>
      <c r="H4" s="10"/>
    </row>
    <row r="5" spans="1:14" s="8" customFormat="1">
      <c r="A5" s="14"/>
      <c r="C5" s="10"/>
      <c r="D5" s="10"/>
      <c r="E5" s="1" t="s">
        <v>645</v>
      </c>
      <c r="F5" s="10"/>
      <c r="G5" s="10"/>
      <c r="H5" s="10"/>
      <c r="N5" s="10"/>
    </row>
    <row r="6" spans="1:14" s="8" customFormat="1" ht="6" customHeight="1">
      <c r="A6" s="14"/>
      <c r="C6" s="10"/>
      <c r="D6" s="10"/>
      <c r="E6" s="10"/>
      <c r="F6" s="10"/>
      <c r="G6" s="10"/>
      <c r="H6" s="10"/>
      <c r="N6" s="10"/>
    </row>
    <row r="7" spans="1:14" s="8" customFormat="1" ht="14.25" customHeight="1">
      <c r="A7" s="10"/>
      <c r="B7" s="10"/>
      <c r="E7" s="10"/>
      <c r="G7" s="10"/>
      <c r="I7" s="11" t="s">
        <v>437</v>
      </c>
      <c r="J7" s="1025"/>
      <c r="K7" s="1429"/>
    </row>
    <row r="8" spans="1:14" ht="16.5" customHeight="1">
      <c r="D8" s="11" t="s">
        <v>622</v>
      </c>
      <c r="E8" s="1021"/>
      <c r="F8" s="1105"/>
      <c r="G8" s="1105"/>
      <c r="H8" s="1105"/>
      <c r="I8" s="1105"/>
      <c r="J8" s="1105"/>
      <c r="K8" s="1105"/>
    </row>
    <row r="9" spans="1:14" ht="16.5" customHeight="1">
      <c r="D9" s="11" t="s">
        <v>623</v>
      </c>
      <c r="E9" s="1021"/>
      <c r="F9" s="1105"/>
      <c r="G9" s="14"/>
      <c r="H9" s="29" t="s">
        <v>625</v>
      </c>
      <c r="I9" s="1123"/>
      <c r="J9" s="1125"/>
      <c r="K9" s="1125"/>
    </row>
    <row r="10" spans="1:14" ht="16.5" customHeight="1">
      <c r="D10" s="11" t="s">
        <v>621</v>
      </c>
      <c r="E10" s="1021"/>
      <c r="F10" s="1105"/>
      <c r="G10" s="1105"/>
      <c r="H10" s="1105"/>
      <c r="I10" s="1105"/>
      <c r="J10" s="1105"/>
      <c r="K10" s="1105"/>
    </row>
    <row r="11" spans="1:14" ht="16.5" customHeight="1">
      <c r="D11" s="11"/>
      <c r="E11" s="1123"/>
      <c r="F11" s="1125"/>
      <c r="G11" s="1125"/>
      <c r="H11" s="1125"/>
      <c r="I11" s="1125"/>
      <c r="J11" s="1125"/>
      <c r="K11" s="1125"/>
    </row>
    <row r="12" spans="1:14" s="3" customFormat="1" ht="16.5" customHeight="1">
      <c r="D12" s="11" t="s">
        <v>624</v>
      </c>
      <c r="E12" s="1425"/>
      <c r="F12" s="1425"/>
      <c r="G12" s="120" t="s">
        <v>626</v>
      </c>
      <c r="H12" s="695"/>
      <c r="I12" s="120" t="s">
        <v>627</v>
      </c>
      <c r="J12" s="1426"/>
      <c r="K12" s="1426"/>
    </row>
    <row r="13" spans="1:14" s="3" customFormat="1" ht="16.5" customHeight="1">
      <c r="D13" s="11" t="s">
        <v>619</v>
      </c>
      <c r="E13" s="1425"/>
      <c r="F13" s="1425"/>
      <c r="H13" s="121"/>
      <c r="J13" s="121"/>
      <c r="K13" s="121"/>
    </row>
    <row r="14" spans="1:14" s="3" customFormat="1" ht="16.5" customHeight="1">
      <c r="D14" s="111" t="s">
        <v>922</v>
      </c>
      <c r="E14" s="1423"/>
      <c r="F14" s="1424"/>
      <c r="G14" s="1424"/>
      <c r="H14" s="1424"/>
      <c r="I14" s="1424"/>
      <c r="J14" s="1424"/>
      <c r="K14" s="1424"/>
    </row>
    <row r="15" spans="1:14" s="3" customFormat="1">
      <c r="D15" s="11"/>
      <c r="E15" s="123"/>
      <c r="F15" s="124"/>
      <c r="G15" s="124"/>
      <c r="H15" s="124"/>
      <c r="I15" s="124"/>
    </row>
    <row r="16" spans="1:14">
      <c r="D16" s="14" t="s">
        <v>628</v>
      </c>
    </row>
    <row r="17" spans="1:11" ht="16.5" customHeight="1">
      <c r="D17" s="11" t="s">
        <v>623</v>
      </c>
      <c r="E17" s="1427"/>
      <c r="F17" s="1428"/>
      <c r="G17" s="14"/>
      <c r="H17" s="29" t="s">
        <v>625</v>
      </c>
      <c r="I17" s="1021"/>
      <c r="J17" s="1105"/>
      <c r="K17" s="1105"/>
    </row>
    <row r="18" spans="1:11" ht="16.5" customHeight="1">
      <c r="D18" s="11" t="s">
        <v>621</v>
      </c>
      <c r="E18" s="1021"/>
      <c r="F18" s="1105"/>
      <c r="G18" s="1105"/>
      <c r="H18" s="1105"/>
      <c r="I18" s="1105"/>
      <c r="J18" s="1105"/>
      <c r="K18" s="1105"/>
    </row>
    <row r="19" spans="1:11" ht="16.5" customHeight="1">
      <c r="D19" s="11"/>
      <c r="E19" s="1123"/>
      <c r="F19" s="1125"/>
      <c r="G19" s="1125"/>
      <c r="H19" s="1125"/>
      <c r="I19" s="1125"/>
      <c r="J19" s="1125"/>
      <c r="K19" s="1125"/>
    </row>
    <row r="20" spans="1:11" ht="16.5" customHeight="1">
      <c r="D20" s="11" t="s">
        <v>620</v>
      </c>
      <c r="E20" s="1241"/>
      <c r="F20" s="1241"/>
      <c r="G20" s="120" t="s">
        <v>279</v>
      </c>
      <c r="H20" s="298"/>
      <c r="I20" s="120" t="s">
        <v>128</v>
      </c>
      <c r="J20" s="1426"/>
      <c r="K20" s="1426"/>
    </row>
    <row r="21" spans="1:11" ht="16.5" customHeight="1">
      <c r="A21" s="3"/>
      <c r="B21" s="3"/>
      <c r="C21" s="3"/>
      <c r="D21" s="11" t="s">
        <v>619</v>
      </c>
      <c r="E21" s="1425"/>
      <c r="F21" s="1425"/>
      <c r="G21" s="3"/>
      <c r="H21" s="121"/>
      <c r="I21" s="3"/>
      <c r="J21" s="121"/>
      <c r="K21" s="121"/>
    </row>
    <row r="22" spans="1:11" ht="16.5" customHeight="1">
      <c r="D22" s="111" t="s">
        <v>922</v>
      </c>
      <c r="E22" s="1424"/>
      <c r="F22" s="1424"/>
      <c r="G22" s="1424"/>
      <c r="H22" s="1424"/>
      <c r="I22" s="1424"/>
      <c r="J22" s="1424"/>
      <c r="K22" s="1424"/>
    </row>
    <row r="24" spans="1:11">
      <c r="A24" s="111"/>
      <c r="B24" s="2" t="s">
        <v>1147</v>
      </c>
      <c r="C24" s="1"/>
      <c r="D24" s="1"/>
      <c r="E24" s="1"/>
      <c r="F24" s="1"/>
      <c r="G24" s="1"/>
      <c r="H24" s="1"/>
      <c r="I24" s="1"/>
      <c r="J24" s="1"/>
      <c r="K24" s="1"/>
    </row>
    <row r="25" spans="1:11" ht="13.5" thickBot="1">
      <c r="A25" s="111"/>
      <c r="B25" s="249"/>
      <c r="C25" s="1"/>
      <c r="D25" s="249"/>
      <c r="E25" s="249"/>
      <c r="F25" s="249"/>
      <c r="G25" s="249"/>
      <c r="H25" s="249"/>
      <c r="I25" s="249"/>
      <c r="J25" s="1"/>
      <c r="K25" s="1"/>
    </row>
    <row r="26" spans="1:11" ht="43.5" customHeight="1" thickBot="1">
      <c r="A26" s="111"/>
      <c r="B26" s="1437" t="s">
        <v>616</v>
      </c>
      <c r="C26" s="1438"/>
      <c r="D26" s="1438"/>
      <c r="E26" s="438" t="s">
        <v>41</v>
      </c>
      <c r="F26" s="1438" t="s">
        <v>617</v>
      </c>
      <c r="G26" s="1438"/>
      <c r="H26" s="1438"/>
      <c r="I26" s="517" t="s">
        <v>931</v>
      </c>
      <c r="J26" s="439" t="s">
        <v>696</v>
      </c>
      <c r="K26" s="440" t="s">
        <v>618</v>
      </c>
    </row>
    <row r="27" spans="1:11" ht="21.95" customHeight="1">
      <c r="A27" s="111"/>
      <c r="B27" s="1439"/>
      <c r="C27" s="1240"/>
      <c r="D27" s="1240"/>
      <c r="E27" s="98"/>
      <c r="F27" s="1440"/>
      <c r="G27" s="1441"/>
      <c r="H27" s="1442"/>
      <c r="I27" s="694"/>
      <c r="J27" s="779"/>
      <c r="K27" s="171"/>
    </row>
    <row r="28" spans="1:11" ht="21.95" customHeight="1">
      <c r="A28" s="111"/>
      <c r="B28" s="1293"/>
      <c r="C28" s="1241"/>
      <c r="D28" s="1241"/>
      <c r="E28" s="99"/>
      <c r="F28" s="1435"/>
      <c r="G28" s="1425"/>
      <c r="H28" s="1436"/>
      <c r="I28" s="781"/>
      <c r="J28" s="780"/>
      <c r="K28" s="222"/>
    </row>
    <row r="29" spans="1:11" ht="21.95" customHeight="1">
      <c r="A29" s="111"/>
      <c r="B29" s="1293"/>
      <c r="C29" s="1241"/>
      <c r="D29" s="1241"/>
      <c r="E29" s="99"/>
      <c r="F29" s="1435"/>
      <c r="G29" s="1425"/>
      <c r="H29" s="1436"/>
      <c r="I29" s="781"/>
      <c r="J29" s="780"/>
      <c r="K29" s="222"/>
    </row>
    <row r="30" spans="1:11" ht="21.95" customHeight="1">
      <c r="A30" s="111"/>
      <c r="B30" s="1293"/>
      <c r="C30" s="1241"/>
      <c r="D30" s="1241"/>
      <c r="E30" s="99"/>
      <c r="F30" s="1435"/>
      <c r="G30" s="1425"/>
      <c r="H30" s="1436"/>
      <c r="I30" s="781"/>
      <c r="J30" s="780"/>
      <c r="K30" s="222"/>
    </row>
    <row r="31" spans="1:11" ht="21.95" customHeight="1">
      <c r="A31" s="111"/>
      <c r="B31" s="1293"/>
      <c r="C31" s="1241"/>
      <c r="D31" s="1241"/>
      <c r="E31" s="99"/>
      <c r="F31" s="1435"/>
      <c r="G31" s="1425"/>
      <c r="H31" s="1436"/>
      <c r="I31" s="781"/>
      <c r="J31" s="780"/>
      <c r="K31" s="222"/>
    </row>
    <row r="32" spans="1:11" ht="21.95" customHeight="1">
      <c r="A32" s="111"/>
      <c r="B32" s="1293"/>
      <c r="C32" s="1241"/>
      <c r="D32" s="1241"/>
      <c r="E32" s="99"/>
      <c r="F32" s="1435"/>
      <c r="G32" s="1425"/>
      <c r="H32" s="1436"/>
      <c r="I32" s="781"/>
      <c r="J32" s="780"/>
      <c r="K32" s="222"/>
    </row>
    <row r="33" spans="1:11" ht="21.95" customHeight="1">
      <c r="A33" s="111"/>
      <c r="B33" s="1293"/>
      <c r="C33" s="1241"/>
      <c r="D33" s="1241"/>
      <c r="E33" s="99"/>
      <c r="F33" s="1435"/>
      <c r="G33" s="1425"/>
      <c r="H33" s="1436"/>
      <c r="I33" s="781"/>
      <c r="J33" s="780"/>
      <c r="K33" s="222"/>
    </row>
    <row r="34" spans="1:11" ht="21.95" customHeight="1">
      <c r="A34" s="111"/>
      <c r="B34" s="1293"/>
      <c r="C34" s="1241"/>
      <c r="D34" s="1241"/>
      <c r="E34" s="99"/>
      <c r="F34" s="1435"/>
      <c r="G34" s="1425"/>
      <c r="H34" s="1436"/>
      <c r="I34" s="781"/>
      <c r="J34" s="780"/>
      <c r="K34" s="222"/>
    </row>
    <row r="35" spans="1:11" ht="21.95" customHeight="1">
      <c r="A35" s="111"/>
      <c r="B35" s="1293"/>
      <c r="C35" s="1241"/>
      <c r="D35" s="1241"/>
      <c r="E35" s="99"/>
      <c r="F35" s="1435"/>
      <c r="G35" s="1425"/>
      <c r="H35" s="1436"/>
      <c r="I35" s="781"/>
      <c r="J35" s="780"/>
      <c r="K35" s="222"/>
    </row>
    <row r="36" spans="1:11" ht="21.95" customHeight="1">
      <c r="A36" s="111"/>
      <c r="B36" s="1293"/>
      <c r="C36" s="1241"/>
      <c r="D36" s="1241"/>
      <c r="E36" s="99"/>
      <c r="F36" s="1435"/>
      <c r="G36" s="1425"/>
      <c r="H36" s="1436"/>
      <c r="I36" s="781"/>
      <c r="J36" s="780"/>
      <c r="K36" s="222"/>
    </row>
    <row r="37" spans="1:11" ht="21.95" customHeight="1">
      <c r="A37" s="111"/>
      <c r="B37" s="1293"/>
      <c r="C37" s="1241"/>
      <c r="D37" s="1241"/>
      <c r="E37" s="99"/>
      <c r="F37" s="1435"/>
      <c r="G37" s="1425"/>
      <c r="H37" s="1436"/>
      <c r="I37" s="781"/>
      <c r="J37" s="503"/>
      <c r="K37" s="222"/>
    </row>
    <row r="38" spans="1:11" ht="21.95" customHeight="1">
      <c r="A38" s="111"/>
      <c r="B38" s="1293"/>
      <c r="C38" s="1241"/>
      <c r="D38" s="1241"/>
      <c r="E38" s="99"/>
      <c r="F38" s="1435"/>
      <c r="G38" s="1425"/>
      <c r="H38" s="1436"/>
      <c r="I38" s="781"/>
      <c r="J38" s="503"/>
      <c r="K38" s="222"/>
    </row>
    <row r="39" spans="1:11" ht="21.95" customHeight="1">
      <c r="A39" s="111"/>
      <c r="B39" s="1293"/>
      <c r="C39" s="1241"/>
      <c r="D39" s="1241"/>
      <c r="E39" s="99"/>
      <c r="F39" s="1435"/>
      <c r="G39" s="1425"/>
      <c r="H39" s="1436"/>
      <c r="I39" s="781"/>
      <c r="J39" s="503"/>
      <c r="K39" s="222"/>
    </row>
    <row r="40" spans="1:11" ht="21.95" customHeight="1">
      <c r="A40" s="111"/>
      <c r="B40" s="1293"/>
      <c r="C40" s="1241"/>
      <c r="D40" s="1241"/>
      <c r="E40" s="99"/>
      <c r="F40" s="1435"/>
      <c r="G40" s="1425"/>
      <c r="H40" s="1436"/>
      <c r="I40" s="781"/>
      <c r="J40" s="503"/>
      <c r="K40" s="222"/>
    </row>
    <row r="41" spans="1:11" ht="21.95" customHeight="1">
      <c r="A41" s="111"/>
      <c r="B41" s="1293"/>
      <c r="C41" s="1241"/>
      <c r="D41" s="1241"/>
      <c r="E41" s="99"/>
      <c r="F41" s="1435"/>
      <c r="G41" s="1425"/>
      <c r="H41" s="1436"/>
      <c r="I41" s="781"/>
      <c r="J41" s="503"/>
      <c r="K41" s="222"/>
    </row>
    <row r="42" spans="1:11" ht="21.95" customHeight="1">
      <c r="A42" s="111"/>
      <c r="B42" s="1293"/>
      <c r="C42" s="1241"/>
      <c r="D42" s="1241"/>
      <c r="E42" s="99"/>
      <c r="F42" s="1435"/>
      <c r="G42" s="1425"/>
      <c r="H42" s="1436"/>
      <c r="I42" s="781"/>
      <c r="J42" s="503"/>
      <c r="K42" s="222"/>
    </row>
    <row r="43" spans="1:11" ht="21.95" customHeight="1">
      <c r="A43" s="111"/>
      <c r="B43" s="1293"/>
      <c r="C43" s="1241"/>
      <c r="D43" s="1241"/>
      <c r="E43" s="99"/>
      <c r="F43" s="1435"/>
      <c r="G43" s="1425"/>
      <c r="H43" s="1436"/>
      <c r="I43" s="781"/>
      <c r="J43" s="503"/>
      <c r="K43" s="222"/>
    </row>
    <row r="44" spans="1:11" ht="21.95" customHeight="1" thickBot="1">
      <c r="A44" s="111"/>
      <c r="B44" s="1291"/>
      <c r="C44" s="1430"/>
      <c r="D44" s="1431"/>
      <c r="E44" s="100"/>
      <c r="F44" s="1432"/>
      <c r="G44" s="1433"/>
      <c r="H44" s="1434"/>
      <c r="I44" s="782"/>
      <c r="J44" s="504"/>
      <c r="K44" s="172"/>
    </row>
    <row r="46" spans="1:11" s="8" customFormat="1" ht="5.0999999999999996" customHeight="1" thickBot="1">
      <c r="B46" s="10"/>
      <c r="C46" s="10"/>
      <c r="D46" s="10"/>
      <c r="E46" s="10"/>
      <c r="F46" s="10"/>
      <c r="G46" s="10"/>
      <c r="H46" s="10"/>
      <c r="I46" s="10"/>
      <c r="J46" s="10"/>
      <c r="K46" s="10"/>
    </row>
    <row r="47" spans="1:11" s="8" customFormat="1" ht="13.5" thickTop="1">
      <c r="A47" s="20"/>
      <c r="B47" s="28"/>
      <c r="C47" s="28"/>
      <c r="D47" s="28"/>
      <c r="E47" s="28"/>
      <c r="F47" s="28"/>
      <c r="G47" s="28"/>
      <c r="H47" s="28"/>
      <c r="I47" s="28"/>
      <c r="J47" s="28"/>
      <c r="K47" s="282" t="s">
        <v>15</v>
      </c>
    </row>
  </sheetData>
  <sheetProtection algorithmName="SHA-512" hashValue="p8or/yof/xOobmmJeNjrfXVWL80OXOl3gLqbOMlSred2f9xknqcmQMnSaWsV/7n02aOAaXpf8v5srrahbMk5zw==" saltValue="TqNptVNYYRadXY5dhTvLTw==" spinCount="100000" sheet="1" selectLockedCells="1"/>
  <protectedRanges>
    <protectedRange sqref="J7:K7 E8:K8 E9:F9 E10:K10 I9:K9 H12 J12:K12 E12:F13 E14:K14 E17:F17 I17:K17 E18:K19 E20:F21 H20 J20:K20 E22:K22 B27:K44" name="Range1"/>
  </protectedRanges>
  <mergeCells count="56">
    <mergeCell ref="B28:D28"/>
    <mergeCell ref="F28:H28"/>
    <mergeCell ref="B29:D29"/>
    <mergeCell ref="F29:H29"/>
    <mergeCell ref="E22:K22"/>
    <mergeCell ref="B26:D26"/>
    <mergeCell ref="F26:H26"/>
    <mergeCell ref="B27:D27"/>
    <mergeCell ref="F27:H27"/>
    <mergeCell ref="B31:D31"/>
    <mergeCell ref="F31:H31"/>
    <mergeCell ref="B32:D32"/>
    <mergeCell ref="F32:H32"/>
    <mergeCell ref="B30:D30"/>
    <mergeCell ref="F30:H30"/>
    <mergeCell ref="B35:D35"/>
    <mergeCell ref="F35:H35"/>
    <mergeCell ref="B36:D36"/>
    <mergeCell ref="F36:H36"/>
    <mergeCell ref="B33:D33"/>
    <mergeCell ref="F33:H33"/>
    <mergeCell ref="B34:D34"/>
    <mergeCell ref="F34:H34"/>
    <mergeCell ref="B41:D41"/>
    <mergeCell ref="F41:H41"/>
    <mergeCell ref="B37:D37"/>
    <mergeCell ref="F37:H37"/>
    <mergeCell ref="B38:D38"/>
    <mergeCell ref="F38:H38"/>
    <mergeCell ref="B39:D39"/>
    <mergeCell ref="F39:H39"/>
    <mergeCell ref="B40:D40"/>
    <mergeCell ref="F40:H40"/>
    <mergeCell ref="B44:D44"/>
    <mergeCell ref="F44:H44"/>
    <mergeCell ref="B42:D42"/>
    <mergeCell ref="F42:H42"/>
    <mergeCell ref="B43:D43"/>
    <mergeCell ref="F43:H43"/>
    <mergeCell ref="J7:K7"/>
    <mergeCell ref="I9:K9"/>
    <mergeCell ref="E10:K10"/>
    <mergeCell ref="E11:K11"/>
    <mergeCell ref="J12:K12"/>
    <mergeCell ref="E8:K8"/>
    <mergeCell ref="E14:K14"/>
    <mergeCell ref="I17:K17"/>
    <mergeCell ref="E18:K18"/>
    <mergeCell ref="E21:F21"/>
    <mergeCell ref="E9:F9"/>
    <mergeCell ref="E12:F12"/>
    <mergeCell ref="E13:F13"/>
    <mergeCell ref="E19:K19"/>
    <mergeCell ref="J20:K20"/>
    <mergeCell ref="E17:F17"/>
    <mergeCell ref="E20:F20"/>
  </mergeCells>
  <phoneticPr fontId="9" type="noConversion"/>
  <printOptions horizontalCentered="1" verticalCentered="1"/>
  <pageMargins left="0.25" right="0.25" top="0.5" bottom="0.25" header="0.25" footer="0.25"/>
  <pageSetup scale="92" orientation="portrait" r:id="rId1"/>
  <extLst>
    <ext xmlns:mx="http://schemas.microsoft.com/office/mac/excel/2008/main" uri="{64002731-A6B0-56B0-2670-7721B7C09600}">
      <mx:PLV Mode="1"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FF00"/>
    <pageSetUpPr fitToPage="1"/>
  </sheetPr>
  <dimension ref="A1:N66"/>
  <sheetViews>
    <sheetView view="pageBreakPreview" zoomScaleNormal="100" zoomScaleSheetLayoutView="100" workbookViewId="0">
      <selection activeCell="I6" sqref="I6:J6"/>
    </sheetView>
  </sheetViews>
  <sheetFormatPr defaultColWidth="9.140625" defaultRowHeight="12.75"/>
  <cols>
    <col min="1" max="1" width="3.42578125" style="8" customWidth="1"/>
    <col min="2" max="2" width="3" style="10" customWidth="1"/>
    <col min="3" max="3" width="20.85546875" style="8" customWidth="1"/>
    <col min="4" max="4" width="18.5703125" style="8" customWidth="1"/>
    <col min="5" max="5" width="5" style="5" customWidth="1"/>
    <col min="6" max="6" width="9.42578125" style="5" bestFit="1" customWidth="1"/>
    <col min="7" max="7" width="16.5703125" style="8" customWidth="1"/>
    <col min="8" max="8" width="12.140625" style="8" bestFit="1" customWidth="1"/>
    <col min="9" max="9" width="5" style="8" customWidth="1"/>
    <col min="10" max="10" width="14.42578125" style="8" customWidth="1"/>
    <col min="11" max="16384" width="9.140625" style="8"/>
  </cols>
  <sheetData>
    <row r="1" spans="1:14" ht="5.0999999999999996" customHeight="1" thickTop="1">
      <c r="A1" s="20"/>
      <c r="B1" s="28"/>
      <c r="C1" s="20"/>
      <c r="D1" s="20"/>
      <c r="E1" s="441"/>
      <c r="F1" s="441"/>
      <c r="G1" s="20"/>
      <c r="H1" s="20"/>
      <c r="I1" s="20"/>
      <c r="J1" s="20"/>
    </row>
    <row r="2" spans="1:14">
      <c r="A2" s="276">
        <v>36</v>
      </c>
      <c r="B2" s="2" t="s">
        <v>644</v>
      </c>
      <c r="C2" s="10"/>
      <c r="D2" s="10"/>
      <c r="E2" s="4"/>
      <c r="F2" s="4"/>
    </row>
    <row r="3" spans="1:14" ht="5.0999999999999996" customHeight="1">
      <c r="C3" s="10"/>
      <c r="D3" s="10"/>
      <c r="E3" s="4"/>
      <c r="F3" s="4"/>
      <c r="G3" s="10"/>
      <c r="H3" s="10"/>
      <c r="I3" s="10"/>
    </row>
    <row r="4" spans="1:14" ht="26.1" customHeight="1">
      <c r="B4" s="1024" t="s">
        <v>856</v>
      </c>
      <c r="C4" s="1024"/>
      <c r="D4" s="1024"/>
      <c r="E4" s="1024"/>
      <c r="F4" s="1024"/>
      <c r="G4" s="1024"/>
      <c r="H4" s="1024"/>
      <c r="I4" s="1024"/>
      <c r="J4" s="1024"/>
      <c r="K4" s="210"/>
      <c r="L4" s="210"/>
      <c r="M4" s="210"/>
      <c r="N4" s="210"/>
    </row>
    <row r="5" spans="1:14" ht="5.0999999999999996" customHeight="1">
      <c r="C5" s="10"/>
      <c r="D5" s="10"/>
      <c r="E5" s="4"/>
      <c r="F5" s="4"/>
      <c r="G5" s="10"/>
      <c r="H5" s="10"/>
      <c r="I5" s="10"/>
    </row>
    <row r="6" spans="1:14" ht="16.5" customHeight="1">
      <c r="A6" s="10"/>
      <c r="B6" s="10">
        <v>1</v>
      </c>
      <c r="C6" s="14" t="s">
        <v>629</v>
      </c>
      <c r="D6" s="14"/>
      <c r="E6" s="111" t="s">
        <v>903</v>
      </c>
      <c r="F6" s="152"/>
      <c r="H6" s="111" t="s">
        <v>902</v>
      </c>
      <c r="I6" s="1025"/>
      <c r="J6" s="1429"/>
    </row>
    <row r="7" spans="1:14" ht="15.95" customHeight="1">
      <c r="C7" s="111" t="s">
        <v>669</v>
      </c>
      <c r="D7" s="1015"/>
      <c r="E7" s="1015"/>
      <c r="F7" s="1015"/>
      <c r="G7" s="11" t="s">
        <v>460</v>
      </c>
      <c r="H7" s="1017"/>
      <c r="I7" s="1017"/>
      <c r="J7" s="1017"/>
    </row>
    <row r="8" spans="1:14" ht="15.95" customHeight="1">
      <c r="C8" s="11" t="s">
        <v>316</v>
      </c>
      <c r="D8" s="1017"/>
      <c r="E8" s="1017"/>
      <c r="F8" s="1017"/>
      <c r="G8" s="11" t="s">
        <v>89</v>
      </c>
      <c r="H8" s="1018"/>
      <c r="I8" s="1018"/>
      <c r="J8" s="1018"/>
    </row>
    <row r="9" spans="1:14" ht="15.95" customHeight="1">
      <c r="D9" s="1017"/>
      <c r="E9" s="1017"/>
      <c r="F9" s="1017"/>
      <c r="G9" s="11" t="s">
        <v>73</v>
      </c>
      <c r="H9" s="1446"/>
      <c r="I9" s="1446"/>
      <c r="J9" s="1446"/>
    </row>
    <row r="10" spans="1:14" ht="15.95" customHeight="1">
      <c r="C10" s="11" t="s">
        <v>37</v>
      </c>
      <c r="D10" s="1017"/>
      <c r="E10" s="1017"/>
      <c r="F10" s="1017"/>
      <c r="G10" s="11" t="s">
        <v>74</v>
      </c>
      <c r="H10" s="1443"/>
      <c r="I10" s="1444"/>
      <c r="J10" s="1444"/>
    </row>
    <row r="11" spans="1:14" ht="5.0999999999999996" customHeight="1">
      <c r="C11" s="10"/>
      <c r="D11" s="10"/>
      <c r="E11" s="4"/>
      <c r="F11" s="4"/>
      <c r="G11" s="10"/>
    </row>
    <row r="12" spans="1:14" ht="16.5" customHeight="1">
      <c r="A12" s="10"/>
      <c r="B12" s="10">
        <v>2</v>
      </c>
      <c r="C12" s="14" t="s">
        <v>630</v>
      </c>
      <c r="D12" s="14"/>
      <c r="E12" s="111" t="s">
        <v>903</v>
      </c>
      <c r="F12" s="152"/>
      <c r="H12" s="111" t="s">
        <v>904</v>
      </c>
      <c r="I12" s="1025"/>
      <c r="J12" s="1429"/>
    </row>
    <row r="13" spans="1:14" ht="15.95" customHeight="1">
      <c r="C13" s="111" t="s">
        <v>669</v>
      </c>
      <c r="D13" s="1015"/>
      <c r="E13" s="1015"/>
      <c r="F13" s="1015"/>
      <c r="G13" s="11" t="s">
        <v>460</v>
      </c>
      <c r="H13" s="1017"/>
      <c r="I13" s="1017"/>
      <c r="J13" s="1017"/>
    </row>
    <row r="14" spans="1:14" ht="15.95" customHeight="1">
      <c r="C14" s="11" t="s">
        <v>316</v>
      </c>
      <c r="D14" s="1017"/>
      <c r="E14" s="1017"/>
      <c r="F14" s="1017"/>
      <c r="G14" s="11" t="s">
        <v>89</v>
      </c>
      <c r="H14" s="1018"/>
      <c r="I14" s="1018"/>
      <c r="J14" s="1018"/>
    </row>
    <row r="15" spans="1:14" ht="15.95" customHeight="1">
      <c r="D15" s="1017"/>
      <c r="E15" s="1017"/>
      <c r="F15" s="1017"/>
      <c r="G15" s="11" t="s">
        <v>73</v>
      </c>
      <c r="H15" s="1446"/>
      <c r="I15" s="1446"/>
      <c r="J15" s="1446"/>
    </row>
    <row r="16" spans="1:14" ht="15.95" customHeight="1">
      <c r="C16" s="11" t="s">
        <v>37</v>
      </c>
      <c r="D16" s="1017"/>
      <c r="E16" s="1017"/>
      <c r="F16" s="1017"/>
      <c r="G16" s="11" t="s">
        <v>74</v>
      </c>
      <c r="H16" s="1443"/>
      <c r="I16" s="1444"/>
      <c r="J16" s="1444"/>
    </row>
    <row r="17" spans="1:10" ht="5.0999999999999996" customHeight="1">
      <c r="C17" s="10"/>
      <c r="D17" s="10"/>
      <c r="E17" s="4"/>
      <c r="F17" s="4"/>
      <c r="G17" s="10"/>
      <c r="H17" s="10"/>
      <c r="I17" s="10"/>
      <c r="J17" s="10"/>
    </row>
    <row r="18" spans="1:10" ht="16.5" customHeight="1">
      <c r="A18" s="10"/>
      <c r="B18" s="10">
        <v>3</v>
      </c>
      <c r="C18" s="117" t="s">
        <v>857</v>
      </c>
      <c r="D18" s="117"/>
      <c r="E18" s="111" t="s">
        <v>903</v>
      </c>
      <c r="F18" s="152"/>
      <c r="H18" s="111" t="s">
        <v>902</v>
      </c>
      <c r="I18" s="1025"/>
      <c r="J18" s="1429"/>
    </row>
    <row r="19" spans="1:10" ht="15.95" customHeight="1">
      <c r="C19" s="111" t="s">
        <v>669</v>
      </c>
      <c r="D19" s="1015"/>
      <c r="E19" s="1015"/>
      <c r="F19" s="1015"/>
      <c r="G19" s="11" t="s">
        <v>460</v>
      </c>
      <c r="H19" s="1017"/>
      <c r="I19" s="1017"/>
      <c r="J19" s="1017"/>
    </row>
    <row r="20" spans="1:10" ht="15.95" customHeight="1">
      <c r="C20" s="11" t="s">
        <v>316</v>
      </c>
      <c r="D20" s="1017"/>
      <c r="E20" s="1017"/>
      <c r="F20" s="1017"/>
      <c r="G20" s="11" t="s">
        <v>89</v>
      </c>
      <c r="H20" s="1018"/>
      <c r="I20" s="1018"/>
      <c r="J20" s="1018"/>
    </row>
    <row r="21" spans="1:10" ht="15.95" customHeight="1">
      <c r="D21" s="1017"/>
      <c r="E21" s="1017"/>
      <c r="F21" s="1017"/>
      <c r="G21" s="11" t="s">
        <v>73</v>
      </c>
      <c r="H21" s="1446"/>
      <c r="I21" s="1446"/>
      <c r="J21" s="1446"/>
    </row>
    <row r="22" spans="1:10" ht="15.95" customHeight="1">
      <c r="C22" s="11" t="s">
        <v>37</v>
      </c>
      <c r="D22" s="1017"/>
      <c r="E22" s="1017"/>
      <c r="F22" s="1017"/>
      <c r="G22" s="11" t="s">
        <v>74</v>
      </c>
      <c r="H22" s="1443"/>
      <c r="I22" s="1444"/>
      <c r="J22" s="1444"/>
    </row>
    <row r="23" spans="1:10" ht="5.0999999999999996" customHeight="1">
      <c r="C23" s="10"/>
      <c r="D23" s="10"/>
      <c r="E23" s="4"/>
      <c r="F23" s="4"/>
      <c r="G23" s="10"/>
      <c r="H23" s="10"/>
      <c r="I23" s="10"/>
      <c r="J23" s="10"/>
    </row>
    <row r="24" spans="1:10" ht="16.5" customHeight="1">
      <c r="A24" s="10"/>
      <c r="B24" s="10">
        <v>4</v>
      </c>
      <c r="C24" s="117" t="s">
        <v>1008</v>
      </c>
      <c r="D24" s="117"/>
      <c r="E24" s="111" t="s">
        <v>903</v>
      </c>
      <c r="F24" s="152"/>
      <c r="H24" s="111" t="s">
        <v>902</v>
      </c>
      <c r="I24" s="1025"/>
      <c r="J24" s="1429"/>
    </row>
    <row r="25" spans="1:10" ht="15.95" customHeight="1">
      <c r="C25" s="111" t="s">
        <v>669</v>
      </c>
      <c r="D25" s="1015"/>
      <c r="E25" s="1015"/>
      <c r="F25" s="1015"/>
      <c r="G25" s="11" t="s">
        <v>460</v>
      </c>
      <c r="H25" s="1017"/>
      <c r="I25" s="1017"/>
      <c r="J25" s="1017"/>
    </row>
    <row r="26" spans="1:10" ht="15.95" customHeight="1">
      <c r="C26" s="11" t="s">
        <v>316</v>
      </c>
      <c r="D26" s="1017"/>
      <c r="E26" s="1017"/>
      <c r="F26" s="1017"/>
      <c r="G26" s="11" t="s">
        <v>89</v>
      </c>
      <c r="H26" s="1018"/>
      <c r="I26" s="1018"/>
      <c r="J26" s="1018"/>
    </row>
    <row r="27" spans="1:10" ht="15.95" customHeight="1">
      <c r="D27" s="1017"/>
      <c r="E27" s="1017"/>
      <c r="F27" s="1017"/>
      <c r="G27" s="11" t="s">
        <v>73</v>
      </c>
      <c r="H27" s="1446"/>
      <c r="I27" s="1446"/>
      <c r="J27" s="1446"/>
    </row>
    <row r="28" spans="1:10" ht="15.95" customHeight="1">
      <c r="C28" s="11" t="s">
        <v>37</v>
      </c>
      <c r="D28" s="1017"/>
      <c r="E28" s="1017"/>
      <c r="F28" s="1017"/>
      <c r="G28" s="11" t="s">
        <v>74</v>
      </c>
      <c r="H28" s="1443"/>
      <c r="I28" s="1444"/>
      <c r="J28" s="1444"/>
    </row>
    <row r="29" spans="1:10" ht="5.0999999999999996" customHeight="1">
      <c r="C29" s="10"/>
      <c r="D29" s="10"/>
      <c r="E29" s="4"/>
      <c r="F29" s="4"/>
      <c r="G29" s="10"/>
      <c r="H29" s="10"/>
      <c r="I29" s="10"/>
      <c r="J29" s="10"/>
    </row>
    <row r="30" spans="1:10" ht="16.5" customHeight="1">
      <c r="A30" s="10"/>
      <c r="B30" s="10">
        <v>5</v>
      </c>
      <c r="C30" s="117" t="s">
        <v>905</v>
      </c>
      <c r="D30" s="117"/>
      <c r="E30" s="111" t="s">
        <v>903</v>
      </c>
      <c r="F30" s="152"/>
      <c r="H30" s="111" t="s">
        <v>902</v>
      </c>
      <c r="I30" s="1025"/>
      <c r="J30" s="1429"/>
    </row>
    <row r="31" spans="1:10" ht="15.95" customHeight="1">
      <c r="C31" s="111" t="s">
        <v>669</v>
      </c>
      <c r="D31" s="1015"/>
      <c r="E31" s="1015"/>
      <c r="F31" s="1015"/>
      <c r="G31" s="11" t="s">
        <v>460</v>
      </c>
      <c r="H31" s="1017"/>
      <c r="I31" s="1017"/>
      <c r="J31" s="1017"/>
    </row>
    <row r="32" spans="1:10" ht="15.95" customHeight="1">
      <c r="C32" s="11" t="s">
        <v>316</v>
      </c>
      <c r="D32" s="1017"/>
      <c r="E32" s="1017"/>
      <c r="F32" s="1017"/>
      <c r="G32" s="11" t="s">
        <v>89</v>
      </c>
      <c r="H32" s="1018"/>
      <c r="I32" s="1018"/>
      <c r="J32" s="1018"/>
    </row>
    <row r="33" spans="1:10" ht="15.95" customHeight="1">
      <c r="D33" s="1017"/>
      <c r="E33" s="1017"/>
      <c r="F33" s="1017"/>
      <c r="G33" s="11" t="s">
        <v>73</v>
      </c>
      <c r="H33" s="1446"/>
      <c r="I33" s="1446"/>
      <c r="J33" s="1446"/>
    </row>
    <row r="34" spans="1:10" ht="15.95" customHeight="1">
      <c r="C34" s="11" t="s">
        <v>37</v>
      </c>
      <c r="D34" s="1017"/>
      <c r="E34" s="1017"/>
      <c r="F34" s="1017"/>
      <c r="G34" s="11" t="s">
        <v>74</v>
      </c>
      <c r="H34" s="1443"/>
      <c r="I34" s="1444"/>
      <c r="J34" s="1444"/>
    </row>
    <row r="35" spans="1:10" ht="5.0999999999999996" customHeight="1">
      <c r="C35" s="10"/>
      <c r="D35" s="10"/>
      <c r="E35" s="4"/>
      <c r="F35" s="4"/>
      <c r="G35" s="10"/>
      <c r="H35" s="10"/>
      <c r="I35" s="10"/>
      <c r="J35" s="10"/>
    </row>
    <row r="36" spans="1:10" ht="16.5" customHeight="1">
      <c r="A36" s="10"/>
      <c r="B36" s="10">
        <v>6</v>
      </c>
      <c r="C36" s="117" t="s">
        <v>1007</v>
      </c>
      <c r="D36" s="14"/>
      <c r="E36" s="111" t="s">
        <v>903</v>
      </c>
      <c r="F36" s="152"/>
      <c r="H36" s="111" t="s">
        <v>902</v>
      </c>
      <c r="I36" s="1025"/>
      <c r="J36" s="1429"/>
    </row>
    <row r="37" spans="1:10" ht="16.5" customHeight="1">
      <c r="A37" s="10"/>
      <c r="C37" s="111" t="s">
        <v>669</v>
      </c>
      <c r="D37" s="1015"/>
      <c r="E37" s="1015"/>
      <c r="F37" s="1015"/>
      <c r="G37" s="11" t="s">
        <v>460</v>
      </c>
      <c r="H37" s="1017"/>
      <c r="I37" s="1017"/>
      <c r="J37" s="1017"/>
    </row>
    <row r="38" spans="1:10" ht="15.95" customHeight="1">
      <c r="C38" s="111" t="s">
        <v>661</v>
      </c>
      <c r="D38" s="1017"/>
      <c r="E38" s="1017"/>
      <c r="F38" s="1017"/>
      <c r="G38" s="11" t="s">
        <v>89</v>
      </c>
      <c r="H38" s="1018"/>
      <c r="I38" s="1018"/>
      <c r="J38" s="1018"/>
    </row>
    <row r="39" spans="1:10" ht="15.95" customHeight="1">
      <c r="C39" s="11" t="s">
        <v>316</v>
      </c>
      <c r="D39" s="1017"/>
      <c r="E39" s="1017"/>
      <c r="F39" s="1017"/>
      <c r="G39" s="11" t="s">
        <v>73</v>
      </c>
      <c r="H39" s="1446"/>
      <c r="I39" s="1446"/>
      <c r="J39" s="1446"/>
    </row>
    <row r="40" spans="1:10" ht="15.95" customHeight="1">
      <c r="C40" s="11" t="s">
        <v>37</v>
      </c>
      <c r="D40" s="1017"/>
      <c r="E40" s="1017"/>
      <c r="F40" s="1017"/>
      <c r="G40" s="11" t="s">
        <v>74</v>
      </c>
      <c r="H40" s="1443"/>
      <c r="I40" s="1444"/>
      <c r="J40" s="1444"/>
    </row>
    <row r="41" spans="1:10" ht="5.0999999999999996" customHeight="1">
      <c r="C41" s="10"/>
      <c r="D41" s="10"/>
      <c r="E41" s="4"/>
      <c r="F41" s="4"/>
      <c r="G41" s="10"/>
      <c r="H41" s="10"/>
      <c r="I41" s="10"/>
      <c r="J41" s="10"/>
    </row>
    <row r="42" spans="1:10" ht="16.5" customHeight="1">
      <c r="A42" s="10"/>
      <c r="B42" s="10">
        <v>7</v>
      </c>
      <c r="C42" s="14" t="s">
        <v>90</v>
      </c>
      <c r="D42" s="14"/>
      <c r="E42" s="111" t="s">
        <v>903</v>
      </c>
      <c r="F42" s="152"/>
      <c r="H42" s="111" t="s">
        <v>902</v>
      </c>
      <c r="I42" s="1025"/>
      <c r="J42" s="1429"/>
    </row>
    <row r="43" spans="1:10" ht="15.95" customHeight="1">
      <c r="C43" s="111" t="s">
        <v>669</v>
      </c>
      <c r="D43" s="1015"/>
      <c r="E43" s="1015"/>
      <c r="F43" s="1015"/>
      <c r="G43" s="11" t="s">
        <v>460</v>
      </c>
      <c r="H43" s="1017"/>
      <c r="I43" s="1017"/>
      <c r="J43" s="1017"/>
    </row>
    <row r="44" spans="1:10" ht="15.95" customHeight="1">
      <c r="C44" s="11" t="s">
        <v>316</v>
      </c>
      <c r="D44" s="1017"/>
      <c r="E44" s="1017"/>
      <c r="F44" s="1017"/>
      <c r="G44" s="11" t="s">
        <v>89</v>
      </c>
      <c r="H44" s="1018"/>
      <c r="I44" s="1018"/>
      <c r="J44" s="1018"/>
    </row>
    <row r="45" spans="1:10" ht="15.95" customHeight="1">
      <c r="D45" s="1017"/>
      <c r="E45" s="1017"/>
      <c r="F45" s="1017"/>
      <c r="G45" s="11" t="s">
        <v>73</v>
      </c>
      <c r="H45" s="1446"/>
      <c r="I45" s="1446"/>
      <c r="J45" s="1446"/>
    </row>
    <row r="46" spans="1:10" ht="15.95" customHeight="1">
      <c r="C46" s="11" t="s">
        <v>37</v>
      </c>
      <c r="D46" s="1017"/>
      <c r="E46" s="1017"/>
      <c r="F46" s="1017"/>
      <c r="G46" s="11" t="s">
        <v>74</v>
      </c>
      <c r="H46" s="1443"/>
      <c r="I46" s="1444"/>
      <c r="J46" s="1444"/>
    </row>
    <row r="47" spans="1:10" ht="5.0999999999999996" customHeight="1">
      <c r="C47" s="10"/>
      <c r="D47" s="10"/>
      <c r="E47" s="4"/>
      <c r="F47" s="4"/>
      <c r="G47" s="10"/>
      <c r="H47" s="10"/>
      <c r="I47" s="10"/>
      <c r="J47" s="10"/>
    </row>
    <row r="48" spans="1:10" ht="16.5" customHeight="1">
      <c r="A48" s="10"/>
      <c r="B48" s="10">
        <v>8</v>
      </c>
      <c r="C48" s="117" t="s">
        <v>957</v>
      </c>
      <c r="D48" s="117"/>
      <c r="E48" s="111" t="s">
        <v>903</v>
      </c>
      <c r="F48" s="152"/>
      <c r="H48" s="111" t="s">
        <v>902</v>
      </c>
      <c r="I48" s="1025"/>
      <c r="J48" s="1429"/>
    </row>
    <row r="49" spans="1:10" ht="15.95" customHeight="1">
      <c r="C49" s="111" t="s">
        <v>669</v>
      </c>
      <c r="D49" s="1015"/>
      <c r="E49" s="1015"/>
      <c r="F49" s="1015"/>
      <c r="G49" s="11" t="s">
        <v>460</v>
      </c>
      <c r="H49" s="1017"/>
      <c r="I49" s="1017"/>
      <c r="J49" s="1017"/>
    </row>
    <row r="50" spans="1:10" ht="15.95" customHeight="1">
      <c r="C50" s="11" t="s">
        <v>316</v>
      </c>
      <c r="D50" s="1017"/>
      <c r="E50" s="1017"/>
      <c r="F50" s="1017"/>
      <c r="G50" s="11" t="s">
        <v>89</v>
      </c>
      <c r="H50" s="1018"/>
      <c r="I50" s="1018"/>
      <c r="J50" s="1018"/>
    </row>
    <row r="51" spans="1:10" ht="15.95" customHeight="1">
      <c r="D51" s="1017"/>
      <c r="E51" s="1017"/>
      <c r="F51" s="1017"/>
      <c r="G51" s="11" t="s">
        <v>73</v>
      </c>
      <c r="H51" s="1446"/>
      <c r="I51" s="1446"/>
      <c r="J51" s="1446"/>
    </row>
    <row r="52" spans="1:10" ht="15.95" customHeight="1">
      <c r="C52" s="11" t="s">
        <v>37</v>
      </c>
      <c r="D52" s="1017"/>
      <c r="E52" s="1017"/>
      <c r="F52" s="1017"/>
      <c r="G52" s="11" t="s">
        <v>74</v>
      </c>
      <c r="H52" s="1443"/>
      <c r="I52" s="1444"/>
      <c r="J52" s="1444"/>
    </row>
    <row r="53" spans="1:10" ht="5.0999999999999996" customHeight="1">
      <c r="C53" s="10"/>
      <c r="D53" s="10"/>
      <c r="E53" s="4"/>
      <c r="F53" s="4"/>
      <c r="G53" s="10"/>
      <c r="H53" s="10"/>
      <c r="I53" s="10"/>
      <c r="J53" s="10"/>
    </row>
    <row r="54" spans="1:10" ht="16.5" customHeight="1">
      <c r="A54" s="10"/>
      <c r="B54" s="10">
        <v>9</v>
      </c>
      <c r="C54" s="14" t="s">
        <v>631</v>
      </c>
      <c r="D54" s="14"/>
      <c r="E54" s="111" t="s">
        <v>903</v>
      </c>
      <c r="F54" s="152"/>
      <c r="H54" s="111" t="s">
        <v>902</v>
      </c>
      <c r="I54" s="1025"/>
      <c r="J54" s="1429"/>
    </row>
    <row r="55" spans="1:10" ht="16.5" customHeight="1">
      <c r="A55" s="10"/>
      <c r="C55" s="111" t="s">
        <v>669</v>
      </c>
      <c r="D55" s="1015"/>
      <c r="E55" s="1015"/>
      <c r="F55" s="1015"/>
      <c r="G55" s="11" t="s">
        <v>460</v>
      </c>
      <c r="H55" s="1017"/>
      <c r="I55" s="1017"/>
      <c r="J55" s="1017"/>
    </row>
    <row r="56" spans="1:10" ht="15.95" customHeight="1">
      <c r="C56" s="111" t="s">
        <v>661</v>
      </c>
      <c r="D56" s="1017"/>
      <c r="E56" s="1017"/>
      <c r="F56" s="1017"/>
      <c r="G56" s="11" t="s">
        <v>89</v>
      </c>
      <c r="H56" s="1018"/>
      <c r="I56" s="1018"/>
      <c r="J56" s="1018"/>
    </row>
    <row r="57" spans="1:10" ht="15.95" customHeight="1">
      <c r="C57" s="11" t="s">
        <v>316</v>
      </c>
      <c r="D57" s="1017"/>
      <c r="E57" s="1017"/>
      <c r="F57" s="1017"/>
      <c r="G57" s="11" t="s">
        <v>73</v>
      </c>
      <c r="H57" s="1446"/>
      <c r="I57" s="1446"/>
      <c r="J57" s="1446"/>
    </row>
    <row r="58" spans="1:10" ht="15.95" customHeight="1">
      <c r="C58" s="11" t="s">
        <v>37</v>
      </c>
      <c r="D58" s="1017"/>
      <c r="E58" s="1017"/>
      <c r="F58" s="1017"/>
      <c r="G58" s="11" t="s">
        <v>74</v>
      </c>
      <c r="H58" s="1443"/>
      <c r="I58" s="1444"/>
      <c r="J58" s="1444"/>
    </row>
    <row r="59" spans="1:10" ht="5.0999999999999996" customHeight="1">
      <c r="C59" s="10"/>
      <c r="D59" s="10"/>
      <c r="E59" s="4"/>
      <c r="F59" s="4"/>
      <c r="G59" s="10"/>
      <c r="H59" s="10"/>
      <c r="I59" s="10"/>
      <c r="J59" s="10"/>
    </row>
    <row r="60" spans="1:10" s="125" customFormat="1" ht="16.5" customHeight="1">
      <c r="A60" s="1"/>
      <c r="B60" s="1">
        <v>10</v>
      </c>
      <c r="C60" s="117" t="s">
        <v>609</v>
      </c>
      <c r="D60" s="117"/>
      <c r="E60" s="111" t="s">
        <v>903</v>
      </c>
      <c r="F60" s="152"/>
      <c r="H60" s="111" t="s">
        <v>902</v>
      </c>
      <c r="I60" s="1445"/>
      <c r="J60" s="1445"/>
    </row>
    <row r="61" spans="1:10" s="125" customFormat="1" ht="16.5" customHeight="1">
      <c r="A61" s="1"/>
      <c r="B61" s="1"/>
      <c r="C61" s="111" t="s">
        <v>669</v>
      </c>
      <c r="D61" s="1015"/>
      <c r="E61" s="1015"/>
      <c r="F61" s="1015"/>
      <c r="G61" s="111" t="s">
        <v>460</v>
      </c>
      <c r="H61" s="1017"/>
      <c r="I61" s="1017"/>
      <c r="J61" s="1017"/>
    </row>
    <row r="62" spans="1:10" s="125" customFormat="1" ht="15.95" customHeight="1">
      <c r="B62" s="1"/>
      <c r="C62" s="111" t="s">
        <v>661</v>
      </c>
      <c r="D62" s="1017"/>
      <c r="E62" s="1017"/>
      <c r="F62" s="1017"/>
      <c r="G62" s="111" t="s">
        <v>89</v>
      </c>
      <c r="H62" s="1018"/>
      <c r="I62" s="1018"/>
      <c r="J62" s="1018"/>
    </row>
    <row r="63" spans="1:10" s="125" customFormat="1" ht="15.95" customHeight="1">
      <c r="B63" s="1"/>
      <c r="C63" s="111" t="s">
        <v>316</v>
      </c>
      <c r="D63" s="1017"/>
      <c r="E63" s="1017"/>
      <c r="F63" s="1017"/>
      <c r="G63" s="111" t="s">
        <v>73</v>
      </c>
      <c r="H63" s="1446"/>
      <c r="I63" s="1446"/>
      <c r="J63" s="1446"/>
    </row>
    <row r="64" spans="1:10" s="125" customFormat="1" ht="15.95" customHeight="1">
      <c r="B64" s="1"/>
      <c r="C64" s="111" t="s">
        <v>37</v>
      </c>
      <c r="D64" s="1017"/>
      <c r="E64" s="1017"/>
      <c r="F64" s="1017"/>
      <c r="G64" s="111" t="s">
        <v>74</v>
      </c>
      <c r="H64" s="1443"/>
      <c r="I64" s="1444"/>
      <c r="J64" s="1444"/>
    </row>
    <row r="65" spans="1:10" ht="5.0999999999999996" customHeight="1" thickBot="1">
      <c r="C65" s="10"/>
      <c r="D65" s="10"/>
      <c r="E65" s="4"/>
      <c r="F65" s="4"/>
      <c r="G65" s="10"/>
      <c r="H65" s="10"/>
      <c r="I65" s="10"/>
      <c r="J65" s="10"/>
    </row>
    <row r="66" spans="1:10" ht="13.5" thickTop="1">
      <c r="A66" s="20"/>
      <c r="B66" s="28"/>
      <c r="C66" s="28"/>
      <c r="D66" s="28"/>
      <c r="E66" s="442"/>
      <c r="F66" s="442"/>
      <c r="G66" s="28"/>
      <c r="H66" s="28"/>
      <c r="I66" s="28"/>
      <c r="J66" s="282" t="s">
        <v>16</v>
      </c>
    </row>
  </sheetData>
  <sheetProtection algorithmName="SHA-512" hashValue="FDWejWqKsI6FXPkmgO5IvihDrAN+TpClRbGDO5EsNa3y+zcgohrmWjpyx2BcQeV7RQjRnpeOE6DdO/raj6k7pQ==" saltValue="nr1oPSFOkj8m1k5QbDaNsQ==" spinCount="100000" sheet="1" selectLockedCells="1"/>
  <protectedRanges>
    <protectedRange sqref="F6 I6:J6 D7:F7 D8:F8 D9:F9 D10:F10 H7:J7 H8:J8 H9:J9 H10:J10 I12:J12 F12 D13:F13 D14:F14 D15:F15 D16:F16 H13:J13 H14:J14 H15:J15 H16:J16 I18:J18 F18 D19:F19 D20:F20" name="Range1"/>
  </protectedRanges>
  <mergeCells count="91">
    <mergeCell ref="H63:J63"/>
    <mergeCell ref="H7:J7"/>
    <mergeCell ref="H8:J8"/>
    <mergeCell ref="H10:J10"/>
    <mergeCell ref="H34:J34"/>
    <mergeCell ref="H19:J19"/>
    <mergeCell ref="H20:J20"/>
    <mergeCell ref="H22:J22"/>
    <mergeCell ref="H13:J13"/>
    <mergeCell ref="H14:J14"/>
    <mergeCell ref="H16:J16"/>
    <mergeCell ref="H32:J32"/>
    <mergeCell ref="H9:J9"/>
    <mergeCell ref="H15:J15"/>
    <mergeCell ref="H21:J21"/>
    <mergeCell ref="H27:J27"/>
    <mergeCell ref="H31:J31"/>
    <mergeCell ref="H40:J40"/>
    <mergeCell ref="H58:J58"/>
    <mergeCell ref="H55:J55"/>
    <mergeCell ref="H37:J37"/>
    <mergeCell ref="H56:J56"/>
    <mergeCell ref="H38:J38"/>
    <mergeCell ref="H39:J39"/>
    <mergeCell ref="H45:J45"/>
    <mergeCell ref="H51:J51"/>
    <mergeCell ref="H57:J57"/>
    <mergeCell ref="B4:J4"/>
    <mergeCell ref="I54:J54"/>
    <mergeCell ref="I36:J36"/>
    <mergeCell ref="I6:J6"/>
    <mergeCell ref="I12:J12"/>
    <mergeCell ref="I18:J18"/>
    <mergeCell ref="I30:J30"/>
    <mergeCell ref="I42:J42"/>
    <mergeCell ref="H49:J49"/>
    <mergeCell ref="H50:J50"/>
    <mergeCell ref="H52:J52"/>
    <mergeCell ref="H43:J43"/>
    <mergeCell ref="H44:J44"/>
    <mergeCell ref="H46:J46"/>
    <mergeCell ref="H33:J33"/>
    <mergeCell ref="I48:J48"/>
    <mergeCell ref="D45:F45"/>
    <mergeCell ref="D46:F46"/>
    <mergeCell ref="D39:F39"/>
    <mergeCell ref="D40:F40"/>
    <mergeCell ref="D32:F32"/>
    <mergeCell ref="D33:F33"/>
    <mergeCell ref="D7:F7"/>
    <mergeCell ref="D8:F8"/>
    <mergeCell ref="D9:F9"/>
    <mergeCell ref="D10:F10"/>
    <mergeCell ref="D13:F13"/>
    <mergeCell ref="D14:F14"/>
    <mergeCell ref="D15:F15"/>
    <mergeCell ref="D16:F16"/>
    <mergeCell ref="D19:F19"/>
    <mergeCell ref="D20:F20"/>
    <mergeCell ref="D21:F21"/>
    <mergeCell ref="D22:F22"/>
    <mergeCell ref="D31:F31"/>
    <mergeCell ref="D34:F34"/>
    <mergeCell ref="D63:F63"/>
    <mergeCell ref="D56:F56"/>
    <mergeCell ref="D57:F57"/>
    <mergeCell ref="D58:F58"/>
    <mergeCell ref="D37:F37"/>
    <mergeCell ref="D38:F38"/>
    <mergeCell ref="D49:F49"/>
    <mergeCell ref="D50:F50"/>
    <mergeCell ref="D51:F51"/>
    <mergeCell ref="D52:F52"/>
    <mergeCell ref="D55:F55"/>
    <mergeCell ref="D43:F43"/>
    <mergeCell ref="D64:F64"/>
    <mergeCell ref="H64:J64"/>
    <mergeCell ref="I24:J24"/>
    <mergeCell ref="D25:F25"/>
    <mergeCell ref="H25:J25"/>
    <mergeCell ref="D26:F26"/>
    <mergeCell ref="H26:J26"/>
    <mergeCell ref="D27:F27"/>
    <mergeCell ref="D28:F28"/>
    <mergeCell ref="H28:J28"/>
    <mergeCell ref="I60:J60"/>
    <mergeCell ref="D61:F61"/>
    <mergeCell ref="H61:J61"/>
    <mergeCell ref="D62:F62"/>
    <mergeCell ref="H62:J62"/>
    <mergeCell ref="D44:F44"/>
  </mergeCells>
  <phoneticPr fontId="14" type="noConversion"/>
  <printOptions horizontalCentered="1" verticalCentered="1"/>
  <pageMargins left="0.25" right="0.25" top="0.5" bottom="0.25" header="0.28000000000000003" footer="0.34"/>
  <pageSetup scale="82"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FF00"/>
  </sheetPr>
  <dimension ref="A1:I59"/>
  <sheetViews>
    <sheetView view="pageBreakPreview" zoomScaleNormal="100" zoomScaleSheetLayoutView="100" workbookViewId="0">
      <selection activeCell="E9" sqref="E9"/>
    </sheetView>
  </sheetViews>
  <sheetFormatPr defaultColWidth="9.140625" defaultRowHeight="12.75"/>
  <cols>
    <col min="1" max="1" width="3.42578125" style="8" customWidth="1"/>
    <col min="2" max="2" width="2.85546875" style="8" customWidth="1"/>
    <col min="3" max="3" width="2.42578125" style="8" customWidth="1"/>
    <col min="4" max="4" width="58.42578125" style="8" customWidth="1"/>
    <col min="5" max="5" width="17.42578125" style="81" customWidth="1"/>
    <col min="6" max="6" width="4.5703125" style="8" customWidth="1"/>
    <col min="7" max="7" width="13.85546875" style="8" bestFit="1" customWidth="1"/>
    <col min="8" max="16384" width="9.140625" style="8"/>
  </cols>
  <sheetData>
    <row r="1" spans="1:9" ht="5.0999999999999996" customHeight="1" thickTop="1">
      <c r="A1" s="20"/>
      <c r="B1" s="20"/>
      <c r="C1" s="20"/>
      <c r="D1" s="20"/>
      <c r="E1" s="443"/>
      <c r="F1" s="20"/>
    </row>
    <row r="2" spans="1:9">
      <c r="A2" s="276">
        <v>37</v>
      </c>
      <c r="B2" s="2" t="s">
        <v>356</v>
      </c>
      <c r="C2" s="10"/>
      <c r="D2" s="10"/>
    </row>
    <row r="3" spans="1:9" ht="13.5" thickBot="1">
      <c r="A3" s="14"/>
      <c r="B3" s="2"/>
      <c r="C3" s="10"/>
      <c r="D3" s="10"/>
      <c r="F3" s="10"/>
      <c r="G3" s="10"/>
    </row>
    <row r="4" spans="1:9">
      <c r="A4" s="14"/>
      <c r="B4" s="444"/>
      <c r="C4" s="25"/>
      <c r="D4" s="25"/>
      <c r="E4" s="445" t="s">
        <v>357</v>
      </c>
      <c r="F4" s="10"/>
      <c r="G4" s="10"/>
    </row>
    <row r="5" spans="1:9">
      <c r="A5" s="14"/>
      <c r="B5" s="446"/>
      <c r="C5" s="10"/>
      <c r="D5" s="10"/>
      <c r="E5" s="447" t="s">
        <v>358</v>
      </c>
      <c r="F5" s="10"/>
      <c r="G5" s="10"/>
      <c r="H5" s="10"/>
      <c r="I5" s="10"/>
    </row>
    <row r="6" spans="1:9">
      <c r="A6" s="14"/>
      <c r="B6" s="448" t="s">
        <v>359</v>
      </c>
      <c r="C6" s="347"/>
      <c r="D6" s="347"/>
      <c r="E6" s="449" t="s">
        <v>36</v>
      </c>
    </row>
    <row r="7" spans="1:9">
      <c r="A7" s="10"/>
      <c r="B7" s="23"/>
      <c r="C7" s="10"/>
      <c r="D7" s="10"/>
      <c r="E7" s="450"/>
    </row>
    <row r="8" spans="1:9">
      <c r="A8" s="10"/>
      <c r="B8" s="133" t="s">
        <v>281</v>
      </c>
      <c r="C8" s="180" t="s">
        <v>360</v>
      </c>
      <c r="D8" s="180"/>
      <c r="E8" s="451"/>
    </row>
    <row r="9" spans="1:9">
      <c r="A9" s="10"/>
      <c r="B9" s="133"/>
      <c r="C9" s="10"/>
      <c r="D9" s="180" t="s">
        <v>361</v>
      </c>
      <c r="E9" s="505"/>
    </row>
    <row r="10" spans="1:9">
      <c r="A10" s="10"/>
      <c r="B10" s="133"/>
      <c r="C10" s="10"/>
      <c r="D10" s="180" t="s">
        <v>362</v>
      </c>
      <c r="E10" s="505"/>
    </row>
    <row r="11" spans="1:9">
      <c r="A11" s="10"/>
      <c r="B11" s="133"/>
      <c r="C11" s="10"/>
      <c r="D11" s="180" t="s">
        <v>363</v>
      </c>
      <c r="E11" s="505"/>
    </row>
    <row r="12" spans="1:9">
      <c r="A12" s="10"/>
      <c r="B12" s="133"/>
      <c r="C12" s="10"/>
      <c r="D12" s="180" t="s">
        <v>364</v>
      </c>
      <c r="E12" s="505"/>
    </row>
    <row r="13" spans="1:9">
      <c r="A13" s="10"/>
      <c r="B13" s="133"/>
      <c r="C13" s="10"/>
      <c r="D13" s="176" t="s">
        <v>365</v>
      </c>
      <c r="E13" s="506"/>
    </row>
    <row r="14" spans="1:9">
      <c r="A14" s="10"/>
      <c r="B14" s="133"/>
      <c r="C14" s="10"/>
      <c r="D14" s="10"/>
      <c r="E14" s="507"/>
    </row>
    <row r="15" spans="1:9">
      <c r="A15" s="10"/>
      <c r="B15" s="133" t="s">
        <v>282</v>
      </c>
      <c r="C15" s="180" t="s">
        <v>366</v>
      </c>
      <c r="D15" s="180"/>
      <c r="E15" s="508"/>
    </row>
    <row r="16" spans="1:9">
      <c r="A16" s="10"/>
      <c r="B16" s="133"/>
      <c r="C16" s="14" t="s">
        <v>367</v>
      </c>
      <c r="D16" s="180" t="s">
        <v>368</v>
      </c>
      <c r="E16" s="505"/>
    </row>
    <row r="17" spans="1:5">
      <c r="A17" s="10"/>
      <c r="B17" s="133"/>
      <c r="C17" s="10"/>
      <c r="D17" s="180" t="s">
        <v>369</v>
      </c>
      <c r="E17" s="505"/>
    </row>
    <row r="18" spans="1:5">
      <c r="A18" s="10"/>
      <c r="B18" s="133"/>
      <c r="C18" s="10"/>
      <c r="D18" s="180" t="s">
        <v>370</v>
      </c>
      <c r="E18" s="505"/>
    </row>
    <row r="19" spans="1:5">
      <c r="A19" s="10"/>
      <c r="B19" s="133"/>
      <c r="C19" s="10"/>
      <c r="D19" s="180" t="s">
        <v>371</v>
      </c>
      <c r="E19" s="505"/>
    </row>
    <row r="20" spans="1:5">
      <c r="A20" s="10"/>
      <c r="B20" s="133"/>
      <c r="C20" s="10"/>
      <c r="D20" s="10"/>
      <c r="E20" s="507"/>
    </row>
    <row r="21" spans="1:5">
      <c r="A21" s="10"/>
      <c r="B21" s="133"/>
      <c r="C21" s="14" t="s">
        <v>372</v>
      </c>
      <c r="D21" s="180" t="s">
        <v>373</v>
      </c>
      <c r="E21" s="510"/>
    </row>
    <row r="22" spans="1:5">
      <c r="A22" s="10"/>
      <c r="B22" s="133"/>
      <c r="C22" s="10"/>
      <c r="D22" s="180" t="s">
        <v>369</v>
      </c>
      <c r="E22" s="505"/>
    </row>
    <row r="23" spans="1:5">
      <c r="A23" s="10"/>
      <c r="B23" s="133"/>
      <c r="C23" s="10"/>
      <c r="D23" s="454" t="s">
        <v>370</v>
      </c>
      <c r="E23" s="505"/>
    </row>
    <row r="24" spans="1:5">
      <c r="A24" s="10"/>
      <c r="B24" s="133"/>
      <c r="C24" s="10"/>
      <c r="D24" s="180" t="s">
        <v>371</v>
      </c>
      <c r="E24" s="505"/>
    </row>
    <row r="25" spans="1:5">
      <c r="A25" s="10"/>
      <c r="B25" s="133"/>
      <c r="C25" s="14"/>
      <c r="D25" s="10"/>
      <c r="E25" s="507"/>
    </row>
    <row r="26" spans="1:5">
      <c r="A26" s="10"/>
      <c r="B26" s="133"/>
      <c r="C26" s="14" t="s">
        <v>374</v>
      </c>
      <c r="D26" s="180" t="s">
        <v>375</v>
      </c>
      <c r="E26" s="510"/>
    </row>
    <row r="27" spans="1:5">
      <c r="A27" s="10"/>
      <c r="B27" s="133"/>
      <c r="C27" s="14"/>
      <c r="D27" s="180" t="s">
        <v>376</v>
      </c>
      <c r="E27" s="505"/>
    </row>
    <row r="28" spans="1:5">
      <c r="A28" s="10"/>
      <c r="B28" s="133"/>
      <c r="C28" s="14"/>
      <c r="D28" s="180" t="s">
        <v>377</v>
      </c>
      <c r="E28" s="505"/>
    </row>
    <row r="29" spans="1:5">
      <c r="A29" s="10"/>
      <c r="B29" s="133"/>
      <c r="C29" s="14"/>
      <c r="D29" s="180" t="s">
        <v>378</v>
      </c>
      <c r="E29" s="505"/>
    </row>
    <row r="30" spans="1:5">
      <c r="A30" s="10"/>
      <c r="B30" s="133"/>
      <c r="C30" s="14"/>
      <c r="D30" s="10"/>
      <c r="E30" s="507"/>
    </row>
    <row r="31" spans="1:5">
      <c r="A31" s="10"/>
      <c r="B31" s="133"/>
      <c r="C31" s="14" t="s">
        <v>379</v>
      </c>
      <c r="D31" s="180" t="s">
        <v>375</v>
      </c>
      <c r="E31" s="510"/>
    </row>
    <row r="32" spans="1:5">
      <c r="A32" s="10"/>
      <c r="B32" s="133"/>
      <c r="C32" s="14"/>
      <c r="D32" s="180" t="s">
        <v>376</v>
      </c>
      <c r="E32" s="505"/>
    </row>
    <row r="33" spans="1:5">
      <c r="A33" s="10"/>
      <c r="B33" s="133"/>
      <c r="C33" s="14"/>
      <c r="D33" s="180" t="s">
        <v>377</v>
      </c>
      <c r="E33" s="505"/>
    </row>
    <row r="34" spans="1:5">
      <c r="A34" s="10"/>
      <c r="B34" s="133"/>
      <c r="C34" s="14"/>
      <c r="D34" s="180" t="s">
        <v>378</v>
      </c>
      <c r="E34" s="505"/>
    </row>
    <row r="35" spans="1:5">
      <c r="A35" s="10"/>
      <c r="B35" s="133"/>
      <c r="C35" s="14"/>
      <c r="D35" s="10"/>
      <c r="E35" s="507"/>
    </row>
    <row r="36" spans="1:5">
      <c r="A36" s="10"/>
      <c r="B36" s="133"/>
      <c r="C36" s="14" t="s">
        <v>380</v>
      </c>
      <c r="D36" s="180" t="s">
        <v>375</v>
      </c>
      <c r="E36" s="510"/>
    </row>
    <row r="37" spans="1:5">
      <c r="A37" s="10"/>
      <c r="B37" s="133"/>
      <c r="C37" s="10"/>
      <c r="D37" s="180" t="s">
        <v>376</v>
      </c>
      <c r="E37" s="505"/>
    </row>
    <row r="38" spans="1:5">
      <c r="A38" s="10"/>
      <c r="B38" s="133"/>
      <c r="C38" s="10"/>
      <c r="D38" s="180" t="s">
        <v>377</v>
      </c>
      <c r="E38" s="509"/>
    </row>
    <row r="39" spans="1:5">
      <c r="A39" s="10"/>
      <c r="B39" s="133"/>
      <c r="C39" s="10"/>
      <c r="D39" s="180" t="s">
        <v>378</v>
      </c>
      <c r="E39" s="509"/>
    </row>
    <row r="40" spans="1:5">
      <c r="A40" s="10"/>
      <c r="B40" s="133"/>
      <c r="C40" s="10"/>
      <c r="D40" s="10"/>
      <c r="E40" s="507"/>
    </row>
    <row r="41" spans="1:5">
      <c r="A41" s="10"/>
      <c r="B41" s="133" t="s">
        <v>284</v>
      </c>
      <c r="C41" s="180" t="s">
        <v>381</v>
      </c>
      <c r="D41" s="180"/>
      <c r="E41" s="510"/>
    </row>
    <row r="42" spans="1:5">
      <c r="A42" s="10"/>
      <c r="B42" s="133"/>
      <c r="D42" s="180" t="s">
        <v>504</v>
      </c>
      <c r="E42" s="505"/>
    </row>
    <row r="43" spans="1:5">
      <c r="A43" s="10"/>
      <c r="B43" s="133"/>
      <c r="C43" s="176"/>
      <c r="D43" s="176" t="s">
        <v>382</v>
      </c>
      <c r="E43" s="505"/>
    </row>
    <row r="44" spans="1:5">
      <c r="A44" s="10"/>
      <c r="B44" s="133"/>
      <c r="C44" s="176"/>
      <c r="D44" s="452" t="s">
        <v>858</v>
      </c>
      <c r="E44" s="506"/>
    </row>
    <row r="45" spans="1:5">
      <c r="A45" s="10"/>
      <c r="B45" s="133"/>
      <c r="C45" s="10"/>
      <c r="D45" s="10"/>
      <c r="E45" s="507"/>
    </row>
    <row r="46" spans="1:5">
      <c r="A46" s="10"/>
      <c r="B46" s="133" t="s">
        <v>285</v>
      </c>
      <c r="C46" s="180" t="s">
        <v>383</v>
      </c>
      <c r="D46" s="180"/>
      <c r="E46" s="505"/>
    </row>
    <row r="47" spans="1:5">
      <c r="A47" s="10"/>
      <c r="B47" s="133"/>
      <c r="C47" s="180"/>
      <c r="D47" s="180"/>
      <c r="E47" s="511"/>
    </row>
    <row r="48" spans="1:5">
      <c r="A48" s="10"/>
      <c r="B48" s="133" t="s">
        <v>315</v>
      </c>
      <c r="C48" s="180" t="s">
        <v>384</v>
      </c>
      <c r="D48" s="180"/>
      <c r="E48" s="505"/>
    </row>
    <row r="49" spans="1:6">
      <c r="A49" s="10"/>
      <c r="B49" s="133"/>
      <c r="C49" s="180"/>
      <c r="D49" s="180"/>
      <c r="E49" s="511"/>
    </row>
    <row r="50" spans="1:6">
      <c r="A50" s="10"/>
      <c r="B50" s="133" t="s">
        <v>385</v>
      </c>
      <c r="C50" s="180" t="s">
        <v>386</v>
      </c>
      <c r="D50" s="180"/>
      <c r="E50" s="505"/>
    </row>
    <row r="51" spans="1:6">
      <c r="A51" s="10"/>
      <c r="B51" s="133"/>
      <c r="C51" s="180"/>
      <c r="D51" s="180"/>
      <c r="E51" s="511"/>
    </row>
    <row r="52" spans="1:6">
      <c r="A52" s="10"/>
      <c r="B52" s="133" t="s">
        <v>387</v>
      </c>
      <c r="C52" s="180" t="s">
        <v>388</v>
      </c>
      <c r="D52" s="180"/>
      <c r="E52" s="505"/>
    </row>
    <row r="53" spans="1:6">
      <c r="A53" s="10"/>
      <c r="B53" s="133"/>
      <c r="C53" s="180"/>
      <c r="D53" s="180"/>
      <c r="E53" s="511"/>
    </row>
    <row r="54" spans="1:6">
      <c r="A54" s="10"/>
      <c r="B54" s="453" t="s">
        <v>389</v>
      </c>
      <c r="C54" s="454" t="s">
        <v>859</v>
      </c>
      <c r="D54" s="180"/>
      <c r="E54" s="505"/>
    </row>
    <row r="55" spans="1:6">
      <c r="A55" s="10"/>
      <c r="B55" s="133"/>
      <c r="C55" s="180"/>
      <c r="D55" s="180"/>
      <c r="E55" s="511"/>
    </row>
    <row r="56" spans="1:6" ht="13.5" thickBot="1">
      <c r="A56" s="10"/>
      <c r="B56" s="455" t="s">
        <v>860</v>
      </c>
      <c r="C56" s="264" t="s">
        <v>390</v>
      </c>
      <c r="D56" s="264"/>
      <c r="E56" s="512"/>
    </row>
    <row r="57" spans="1:6" ht="14.25" thickTop="1" thickBot="1">
      <c r="A57" s="10"/>
      <c r="B57" s="456"/>
      <c r="C57" s="457"/>
      <c r="D57" s="457" t="s">
        <v>391</v>
      </c>
      <c r="E57" s="211"/>
    </row>
    <row r="58" spans="1:6" ht="13.5" thickBot="1">
      <c r="A58" s="264"/>
      <c r="B58" s="264"/>
      <c r="C58" s="264"/>
      <c r="D58" s="264"/>
      <c r="E58" s="458"/>
      <c r="F58" s="12"/>
    </row>
    <row r="59" spans="1:6" ht="13.5" thickTop="1">
      <c r="E59" s="27" t="s">
        <v>17</v>
      </c>
    </row>
  </sheetData>
  <sheetProtection algorithmName="SHA-512" hashValue="JOyZUZsXOB3qUKkqHMNmApCbqQBPKEjdqD79OUqAbgO316mL+a0pVVjTnfSjv0rf8PCc8GvIO4uEuamht7iFQA==" saltValue="iJvAuOQ4xUgD4XOOb3SGyw==" spinCount="100000" sheet="1" selectLockedCells="1"/>
  <protectedRanges>
    <protectedRange sqref="E9:E13 E16:E20 E6 E22:E25 E27:E30 E32:E35 E37:E40 E42 E44 E43 E46 E48 E50 E52 E54 E56" name="Range1"/>
  </protectedRanges>
  <phoneticPr fontId="14" type="noConversion"/>
  <printOptions horizontalCentered="1" verticalCentered="1"/>
  <pageMargins left="0.25" right="0.25" top="0.5" bottom="0.25" header="0.5" footer="0.25"/>
  <pageSetup orientation="portrait" r:id="rId1"/>
  <headerFooter alignWithMargins="0"/>
  <extLst>
    <ext xmlns:mx="http://schemas.microsoft.com/office/mac/excel/2008/main" uri="{64002731-A6B0-56B0-2670-7721B7C09600}">
      <mx:PLV Mode="1"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FF00"/>
  </sheetPr>
  <dimension ref="A1:I56"/>
  <sheetViews>
    <sheetView view="pageBreakPreview" zoomScaleNormal="100" zoomScaleSheetLayoutView="100" workbookViewId="0">
      <selection activeCell="B14" sqref="B14"/>
    </sheetView>
  </sheetViews>
  <sheetFormatPr defaultColWidth="9.140625" defaultRowHeight="12.75"/>
  <cols>
    <col min="1" max="2" width="3.5703125" style="8" customWidth="1"/>
    <col min="3" max="3" width="5.85546875" style="8" customWidth="1"/>
    <col min="4" max="4" width="33.42578125" style="8" customWidth="1"/>
    <col min="5" max="5" width="3.5703125" style="8" customWidth="1"/>
    <col min="6" max="6" width="6.42578125" style="8" customWidth="1"/>
    <col min="7" max="7" width="31.85546875" style="8" customWidth="1"/>
    <col min="8" max="8" width="13.5703125" style="8" customWidth="1"/>
    <col min="9" max="16384" width="9.140625" style="8"/>
  </cols>
  <sheetData>
    <row r="1" spans="1:9" ht="7.5" customHeight="1" thickBot="1">
      <c r="A1" s="12"/>
      <c r="B1" s="12"/>
      <c r="C1" s="12"/>
      <c r="D1" s="12"/>
      <c r="E1" s="12"/>
      <c r="F1" s="12"/>
      <c r="G1" s="12"/>
      <c r="H1" s="12"/>
    </row>
    <row r="2" spans="1:9" s="125" customFormat="1" ht="14.25" thickTop="1" thickBot="1">
      <c r="A2" s="594" t="s">
        <v>1009</v>
      </c>
      <c r="B2" s="630"/>
      <c r="C2" s="630"/>
      <c r="D2" s="630"/>
      <c r="E2" s="630"/>
      <c r="F2" s="630"/>
      <c r="G2" s="630"/>
      <c r="H2" s="630"/>
    </row>
    <row r="3" spans="1:9" ht="15.95" customHeight="1">
      <c r="A3" s="459">
        <v>38</v>
      </c>
      <c r="B3" s="2" t="s">
        <v>940</v>
      </c>
      <c r="C3" s="2"/>
      <c r="D3" s="207"/>
      <c r="F3" s="10"/>
    </row>
    <row r="4" spans="1:9">
      <c r="A4" s="14"/>
      <c r="B4" s="1023" t="s">
        <v>1032</v>
      </c>
      <c r="C4" s="1024"/>
      <c r="D4" s="1024"/>
      <c r="E4" s="1024"/>
      <c r="F4" s="1024"/>
      <c r="G4" s="1024"/>
      <c r="H4" s="1024"/>
    </row>
    <row r="5" spans="1:9">
      <c r="A5" s="14"/>
      <c r="B5" s="1024"/>
      <c r="C5" s="1024"/>
      <c r="D5" s="1024"/>
      <c r="E5" s="1024"/>
      <c r="F5" s="1024"/>
      <c r="G5" s="1024"/>
      <c r="H5" s="1024"/>
    </row>
    <row r="6" spans="1:9" ht="6.95" customHeight="1">
      <c r="A6" s="14"/>
      <c r="B6" s="460"/>
      <c r="C6" s="460"/>
      <c r="D6" s="460"/>
      <c r="E6" s="460"/>
      <c r="F6" s="460"/>
      <c r="G6" s="460"/>
      <c r="H6" s="460"/>
    </row>
    <row r="7" spans="1:9" ht="15" customHeight="1">
      <c r="A7" s="14"/>
      <c r="B7" s="2" t="s">
        <v>392</v>
      </c>
      <c r="C7" s="2"/>
      <c r="D7" s="10"/>
      <c r="E7" s="10"/>
      <c r="F7" s="10"/>
    </row>
    <row r="8" spans="1:9">
      <c r="A8" s="14"/>
      <c r="B8" s="10"/>
      <c r="C8" s="10"/>
      <c r="D8" s="10"/>
      <c r="E8" s="10"/>
      <c r="F8" s="10"/>
    </row>
    <row r="9" spans="1:9">
      <c r="A9" s="14"/>
      <c r="B9" s="1" t="s">
        <v>512</v>
      </c>
      <c r="C9" s="10"/>
      <c r="D9" s="10"/>
      <c r="E9" s="10"/>
      <c r="F9" s="10"/>
    </row>
    <row r="10" spans="1:9" ht="16.5">
      <c r="A10" s="14"/>
      <c r="B10" s="1" t="s">
        <v>513</v>
      </c>
      <c r="C10" s="10"/>
      <c r="D10" s="10"/>
      <c r="E10" s="10"/>
      <c r="F10" s="10"/>
      <c r="I10" s="153"/>
    </row>
    <row r="11" spans="1:9">
      <c r="A11" s="14"/>
      <c r="B11" s="1" t="s">
        <v>515</v>
      </c>
      <c r="C11" s="10"/>
    </row>
    <row r="12" spans="1:9">
      <c r="A12" s="14"/>
      <c r="B12" s="10" t="s">
        <v>514</v>
      </c>
      <c r="C12" s="10"/>
      <c r="D12" s="10"/>
      <c r="E12" s="10"/>
      <c r="F12" s="10"/>
    </row>
    <row r="13" spans="1:9" ht="13.5" thickBot="1">
      <c r="A13" s="14"/>
      <c r="B13" s="10"/>
      <c r="C13" s="10"/>
      <c r="D13" s="10"/>
      <c r="E13" s="10"/>
      <c r="F13" s="10"/>
    </row>
    <row r="14" spans="1:9" ht="13.5" thickBot="1">
      <c r="A14" s="14"/>
      <c r="B14" s="157"/>
      <c r="C14" s="1" t="s">
        <v>932</v>
      </c>
      <c r="D14" s="10"/>
      <c r="E14" s="157"/>
      <c r="F14" s="10" t="s">
        <v>393</v>
      </c>
    </row>
    <row r="15" spans="1:9" ht="13.5" thickBot="1">
      <c r="A15" s="14"/>
      <c r="B15" s="10"/>
      <c r="C15" s="10"/>
      <c r="D15" s="10"/>
      <c r="E15" s="10"/>
      <c r="F15" s="10" t="s">
        <v>91</v>
      </c>
    </row>
    <row r="16" spans="1:9" ht="13.5" thickBot="1">
      <c r="A16" s="14"/>
      <c r="B16" s="157"/>
      <c r="C16" s="1" t="s">
        <v>934</v>
      </c>
      <c r="D16" s="10"/>
    </row>
    <row r="17" spans="1:8" ht="13.5" thickBot="1">
      <c r="A17" s="14"/>
      <c r="B17" s="10"/>
      <c r="C17" s="10"/>
      <c r="D17" s="10"/>
    </row>
    <row r="18" spans="1:8" ht="13.5" thickBot="1">
      <c r="A18" s="14"/>
      <c r="B18" s="157"/>
      <c r="C18" s="1" t="s">
        <v>933</v>
      </c>
      <c r="D18" s="10"/>
      <c r="E18" s="157"/>
      <c r="F18" s="10" t="s">
        <v>394</v>
      </c>
      <c r="G18" s="405"/>
    </row>
    <row r="19" spans="1:8" ht="16.5" customHeight="1">
      <c r="A19" s="14"/>
      <c r="B19" s="10"/>
      <c r="C19" s="10"/>
      <c r="D19" s="10"/>
      <c r="E19" s="10"/>
      <c r="F19" s="10"/>
    </row>
    <row r="20" spans="1:8" ht="16.5" customHeight="1">
      <c r="A20" s="14"/>
      <c r="B20" s="10" t="s">
        <v>395</v>
      </c>
      <c r="C20" s="10"/>
      <c r="D20" s="10"/>
      <c r="E20" s="10"/>
      <c r="F20" s="10"/>
    </row>
    <row r="21" spans="1:8" ht="16.5" customHeight="1">
      <c r="A21" s="14"/>
      <c r="B21" s="1021"/>
      <c r="C21" s="1105"/>
      <c r="D21" s="1105"/>
      <c r="E21" s="1105"/>
      <c r="F21" s="1105"/>
      <c r="G21" s="1105"/>
      <c r="H21" s="1105"/>
    </row>
    <row r="22" spans="1:8" ht="16.5" customHeight="1">
      <c r="A22" s="14"/>
      <c r="B22" s="1123"/>
      <c r="C22" s="1125"/>
      <c r="D22" s="1125"/>
      <c r="E22" s="1125"/>
      <c r="F22" s="1125"/>
      <c r="G22" s="1125"/>
      <c r="H22" s="1125"/>
    </row>
    <row r="23" spans="1:8" ht="14.1" customHeight="1">
      <c r="A23" s="14"/>
      <c r="B23" s="1123"/>
      <c r="C23" s="1125"/>
      <c r="D23" s="1125"/>
      <c r="E23" s="1125"/>
      <c r="F23" s="1125"/>
      <c r="G23" s="1125"/>
      <c r="H23" s="1125"/>
    </row>
    <row r="24" spans="1:8" ht="14.1" customHeight="1">
      <c r="A24" s="14"/>
      <c r="B24" s="1123"/>
      <c r="C24" s="1125"/>
      <c r="D24" s="1125"/>
      <c r="E24" s="1125"/>
      <c r="F24" s="1125"/>
      <c r="G24" s="1125"/>
      <c r="H24" s="1125"/>
    </row>
    <row r="25" spans="1:8" ht="14.1" customHeight="1">
      <c r="A25" s="14"/>
      <c r="B25" s="1123"/>
      <c r="C25" s="1125"/>
      <c r="D25" s="1125"/>
      <c r="E25" s="1125"/>
      <c r="F25" s="1125"/>
      <c r="G25" s="1125"/>
      <c r="H25" s="1125"/>
    </row>
    <row r="26" spans="1:8" ht="6.95" customHeight="1">
      <c r="A26" s="14"/>
      <c r="B26" s="10"/>
      <c r="C26" s="10"/>
      <c r="D26" s="10"/>
      <c r="E26" s="10"/>
      <c r="F26" s="10"/>
    </row>
    <row r="27" spans="1:8" ht="16.5" customHeight="1">
      <c r="A27" s="14"/>
      <c r="B27" s="10" t="s">
        <v>396</v>
      </c>
      <c r="C27" s="10"/>
      <c r="D27" s="10"/>
      <c r="E27" s="10"/>
      <c r="F27" s="10"/>
    </row>
    <row r="28" spans="1:8" ht="14.1" customHeight="1">
      <c r="A28" s="14"/>
      <c r="B28" s="1021"/>
      <c r="C28" s="1105"/>
      <c r="D28" s="1105"/>
      <c r="E28" s="1105"/>
      <c r="F28" s="1105"/>
      <c r="G28" s="1105"/>
      <c r="H28" s="1105"/>
    </row>
    <row r="29" spans="1:8" ht="14.1" customHeight="1">
      <c r="A29" s="14"/>
      <c r="B29" s="1123"/>
      <c r="C29" s="1125"/>
      <c r="D29" s="1125"/>
      <c r="E29" s="1125"/>
      <c r="F29" s="1125"/>
      <c r="G29" s="1125"/>
      <c r="H29" s="1125"/>
    </row>
    <row r="30" spans="1:8" ht="14.1" customHeight="1">
      <c r="A30" s="14"/>
      <c r="B30" s="1123"/>
      <c r="C30" s="1125"/>
      <c r="D30" s="1125"/>
      <c r="E30" s="1125"/>
      <c r="F30" s="1125"/>
      <c r="G30" s="1125"/>
      <c r="H30" s="1125"/>
    </row>
    <row r="31" spans="1:8" ht="14.1" customHeight="1">
      <c r="A31" s="14"/>
      <c r="B31" s="1123"/>
      <c r="C31" s="1125"/>
      <c r="D31" s="1125"/>
      <c r="E31" s="1125"/>
      <c r="F31" s="1125"/>
      <c r="G31" s="1125"/>
      <c r="H31" s="1125"/>
    </row>
    <row r="32" spans="1:8" ht="14.1" customHeight="1">
      <c r="A32" s="14"/>
      <c r="B32" s="1123"/>
      <c r="C32" s="1125"/>
      <c r="D32" s="1125"/>
      <c r="E32" s="1125"/>
      <c r="F32" s="1125"/>
      <c r="G32" s="1125"/>
      <c r="H32" s="1125"/>
    </row>
    <row r="33" spans="1:8" ht="5.0999999999999996" customHeight="1">
      <c r="A33" s="14"/>
    </row>
    <row r="34" spans="1:8" ht="16.5" customHeight="1">
      <c r="A34" s="14"/>
      <c r="B34" s="10" t="s">
        <v>397</v>
      </c>
      <c r="C34" s="10"/>
      <c r="D34" s="10"/>
    </row>
    <row r="35" spans="1:8" ht="14.1" customHeight="1">
      <c r="B35" s="1021"/>
      <c r="C35" s="1105"/>
      <c r="D35" s="1105"/>
      <c r="E35" s="1105"/>
      <c r="F35" s="1105"/>
      <c r="G35" s="1105"/>
      <c r="H35" s="1105"/>
    </row>
    <row r="36" spans="1:8" ht="14.1" customHeight="1">
      <c r="A36" s="14"/>
      <c r="B36" s="1123"/>
      <c r="C36" s="1125"/>
      <c r="D36" s="1125"/>
      <c r="E36" s="1125"/>
      <c r="F36" s="1125"/>
      <c r="G36" s="1125"/>
      <c r="H36" s="1125"/>
    </row>
    <row r="37" spans="1:8" ht="14.1" customHeight="1">
      <c r="A37" s="14"/>
      <c r="B37" s="1123"/>
      <c r="C37" s="1125"/>
      <c r="D37" s="1125"/>
      <c r="E37" s="1125"/>
      <c r="F37" s="1125"/>
      <c r="G37" s="1125"/>
      <c r="H37" s="1125"/>
    </row>
    <row r="38" spans="1:8" ht="14.1" customHeight="1">
      <c r="B38" s="1123"/>
      <c r="C38" s="1125"/>
      <c r="D38" s="1125"/>
      <c r="E38" s="1125"/>
      <c r="F38" s="1125"/>
      <c r="G38" s="1125"/>
      <c r="H38" s="1125"/>
    </row>
    <row r="39" spans="1:8" ht="6.95" customHeight="1" thickBot="1">
      <c r="B39" s="180"/>
      <c r="C39" s="180"/>
      <c r="D39" s="180"/>
      <c r="E39" s="180"/>
      <c r="F39" s="180"/>
      <c r="G39" s="180"/>
      <c r="H39" s="180"/>
    </row>
    <row r="40" spans="1:8" ht="5.0999999999999996" customHeight="1" thickTop="1">
      <c r="A40" s="20"/>
      <c r="B40" s="20"/>
      <c r="C40" s="20"/>
      <c r="D40" s="20"/>
      <c r="E40" s="20"/>
      <c r="F40" s="20"/>
      <c r="G40" s="20"/>
      <c r="H40" s="20"/>
    </row>
    <row r="41" spans="1:8">
      <c r="A41" s="276">
        <v>39</v>
      </c>
      <c r="B41" s="2" t="s">
        <v>526</v>
      </c>
      <c r="C41" s="10"/>
      <c r="D41" s="10"/>
      <c r="E41" s="10" t="s">
        <v>529</v>
      </c>
    </row>
    <row r="42" spans="1:8">
      <c r="A42" s="14"/>
      <c r="B42" s="2"/>
      <c r="C42" s="10"/>
      <c r="D42" s="10"/>
      <c r="E42" s="10" t="s">
        <v>527</v>
      </c>
    </row>
    <row r="43" spans="1:8">
      <c r="A43" s="14"/>
      <c r="B43" s="10"/>
      <c r="C43" s="10"/>
      <c r="D43" s="10"/>
      <c r="E43" s="10" t="s">
        <v>530</v>
      </c>
    </row>
    <row r="44" spans="1:8" ht="3" customHeight="1" thickBot="1">
      <c r="A44" s="14"/>
      <c r="B44" s="10"/>
      <c r="C44" s="10"/>
      <c r="D44" s="10"/>
      <c r="E44" s="10"/>
    </row>
    <row r="45" spans="1:8" ht="13.5" thickBot="1">
      <c r="A45" s="14"/>
      <c r="B45" s="157"/>
      <c r="C45" s="10" t="s">
        <v>135</v>
      </c>
      <c r="E45" s="157"/>
      <c r="F45" s="10" t="s">
        <v>136</v>
      </c>
    </row>
    <row r="46" spans="1:8" ht="5.0999999999999996" customHeight="1">
      <c r="A46" s="14"/>
      <c r="B46" s="10"/>
      <c r="C46" s="10"/>
      <c r="D46" s="10"/>
      <c r="E46" s="10"/>
      <c r="F46" s="10"/>
    </row>
    <row r="47" spans="1:8" ht="12" customHeight="1">
      <c r="C47" s="10" t="s">
        <v>398</v>
      </c>
      <c r="D47" s="10" t="s">
        <v>528</v>
      </c>
      <c r="E47" s="10"/>
      <c r="F47" s="10"/>
    </row>
    <row r="48" spans="1:8">
      <c r="B48" s="10"/>
      <c r="C48" s="10"/>
      <c r="D48" s="1" t="s">
        <v>923</v>
      </c>
      <c r="E48" s="10"/>
      <c r="F48" s="10"/>
    </row>
    <row r="49" spans="1:8" ht="5.0999999999999996" customHeight="1">
      <c r="B49" s="974"/>
      <c r="C49" s="974"/>
      <c r="D49" s="974"/>
      <c r="E49" s="974"/>
      <c r="F49" s="974"/>
    </row>
    <row r="50" spans="1:8">
      <c r="B50" s="10"/>
      <c r="C50" s="10"/>
      <c r="D50" s="1" t="s">
        <v>639</v>
      </c>
      <c r="E50" s="10"/>
      <c r="F50" s="10"/>
    </row>
    <row r="51" spans="1:8">
      <c r="B51" s="10"/>
      <c r="C51" s="10"/>
      <c r="D51" s="1" t="s">
        <v>640</v>
      </c>
      <c r="E51" s="10"/>
      <c r="F51" s="10"/>
    </row>
    <row r="52" spans="1:8" ht="5.0999999999999996" customHeight="1">
      <c r="B52" s="10"/>
      <c r="C52" s="10"/>
      <c r="D52" s="10"/>
      <c r="E52" s="10"/>
      <c r="F52" s="10"/>
    </row>
    <row r="53" spans="1:8">
      <c r="B53" s="11" t="s">
        <v>511</v>
      </c>
      <c r="C53" s="10" t="s">
        <v>509</v>
      </c>
      <c r="D53" s="10"/>
      <c r="E53" s="10"/>
      <c r="F53" s="10"/>
    </row>
    <row r="54" spans="1:8">
      <c r="B54" s="10"/>
      <c r="C54" s="10" t="s">
        <v>510</v>
      </c>
      <c r="D54" s="10"/>
      <c r="E54" s="10"/>
      <c r="F54" s="10"/>
    </row>
    <row r="55" spans="1:8" ht="13.5" thickBot="1">
      <c r="A55" s="12"/>
      <c r="B55" s="12"/>
      <c r="C55" s="12"/>
      <c r="D55" s="12"/>
      <c r="E55" s="12"/>
      <c r="F55" s="12"/>
      <c r="G55" s="12"/>
      <c r="H55" s="12"/>
    </row>
    <row r="56" spans="1:8" ht="13.5" thickTop="1">
      <c r="H56" s="282" t="s">
        <v>18</v>
      </c>
    </row>
  </sheetData>
  <sheetProtection algorithmName="SHA-512" hashValue="5O7aFqHRvcSGf/XHFc+fBtZsqpJs7r0NyUaJcwa3nDyD0B63mJUVScsq3w2qRY10dIWRD1w5e+Pc1g/BJQqA5w==" saltValue="leld3AOYiBQTJDWUMfbkoQ==" spinCount="100000" sheet="1" selectLockedCells="1"/>
  <protectedRanges>
    <protectedRange sqref="B14 B16 B18 E14 E18 G18 B21:H21 B22:H22 B23:H23 B24:H24 B25:H25 B28:H28 B29:H29 B30:H30 B31:H31 B32:H32 B35:H35 B36:H36 B37:H37 B38:H38 B45 E45" name="Range1"/>
  </protectedRanges>
  <mergeCells count="15">
    <mergeCell ref="B4:H5"/>
    <mergeCell ref="B35:H35"/>
    <mergeCell ref="B36:H36"/>
    <mergeCell ref="B37:H37"/>
    <mergeCell ref="B38:H38"/>
    <mergeCell ref="B21:H21"/>
    <mergeCell ref="B22:H22"/>
    <mergeCell ref="B23:H23"/>
    <mergeCell ref="B24:H24"/>
    <mergeCell ref="B25:H25"/>
    <mergeCell ref="B28:H28"/>
    <mergeCell ref="B29:H29"/>
    <mergeCell ref="B30:H30"/>
    <mergeCell ref="B31:H31"/>
    <mergeCell ref="B32:H32"/>
  </mergeCells>
  <phoneticPr fontId="14" type="noConversion"/>
  <printOptions horizontalCentered="1" verticalCentered="1"/>
  <pageMargins left="0.25" right="0.25" top="0.5" bottom="0.25" header="0.5" footer="0.25"/>
  <pageSetup orientation="portrait" r:id="rId1"/>
  <headerFooter alignWithMargins="0"/>
  <extLst>
    <ext xmlns:mx="http://schemas.microsoft.com/office/mac/excel/2008/main" uri="{64002731-A6B0-56B0-2670-7721B7C09600}">
      <mx:PLV Mode="1"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FF00"/>
    <pageSetUpPr fitToPage="1"/>
  </sheetPr>
  <dimension ref="A1:G46"/>
  <sheetViews>
    <sheetView view="pageBreakPreview" zoomScaleNormal="100" zoomScaleSheetLayoutView="100" workbookViewId="0">
      <selection activeCell="B16" sqref="B16"/>
    </sheetView>
  </sheetViews>
  <sheetFormatPr defaultColWidth="9.140625" defaultRowHeight="12.75"/>
  <cols>
    <col min="1" max="1" width="4.42578125" style="8" customWidth="1"/>
    <col min="2" max="2" width="38.42578125" style="8" customWidth="1"/>
    <col min="3" max="3" width="1.140625" style="8" customWidth="1"/>
    <col min="4" max="4" width="6.140625" style="8" customWidth="1"/>
    <col min="5" max="5" width="39.42578125" style="8" customWidth="1"/>
    <col min="6" max="6" width="13.5703125" style="8" customWidth="1"/>
    <col min="7" max="16384" width="9.140625" style="8"/>
  </cols>
  <sheetData>
    <row r="1" spans="1:7" customFormat="1" ht="19.5" customHeight="1" thickTop="1">
      <c r="A1" s="1449" t="s">
        <v>925</v>
      </c>
      <c r="B1" s="1449"/>
      <c r="C1" s="1449"/>
      <c r="D1" s="1449"/>
      <c r="E1" s="1449"/>
      <c r="F1" s="1449"/>
      <c r="G1" s="1449"/>
    </row>
    <row r="2" spans="1:7" customFormat="1"/>
    <row r="3" spans="1:7" customFormat="1" ht="81" customHeight="1">
      <c r="A3" s="1"/>
      <c r="B3" s="1451" t="s">
        <v>1010</v>
      </c>
      <c r="C3" s="1451"/>
      <c r="D3" s="1451"/>
      <c r="E3" s="1451"/>
      <c r="F3" s="1451"/>
    </row>
    <row r="4" spans="1:7" customFormat="1">
      <c r="A4" s="1"/>
      <c r="B4" s="461"/>
      <c r="C4" s="461"/>
      <c r="D4" s="461"/>
      <c r="E4" s="461"/>
      <c r="F4" s="462"/>
    </row>
    <row r="5" spans="1:7" customFormat="1" ht="68.25" customHeight="1">
      <c r="A5" s="1"/>
      <c r="B5" s="1451" t="s">
        <v>1011</v>
      </c>
      <c r="C5" s="1451"/>
      <c r="D5" s="1451"/>
      <c r="E5" s="1451"/>
      <c r="F5" s="1451"/>
    </row>
    <row r="6" spans="1:7" customFormat="1">
      <c r="A6" s="1"/>
      <c r="B6" s="461"/>
      <c r="C6" s="461"/>
      <c r="D6" s="461"/>
      <c r="E6" s="461"/>
      <c r="F6" s="462"/>
    </row>
    <row r="7" spans="1:7" customFormat="1" ht="99.6" customHeight="1">
      <c r="A7" s="1"/>
      <c r="B7" s="1451" t="s">
        <v>1012</v>
      </c>
      <c r="C7" s="1451"/>
      <c r="D7" s="1451"/>
      <c r="E7" s="1451"/>
      <c r="F7" s="1451"/>
    </row>
    <row r="8" spans="1:7" customFormat="1">
      <c r="A8" s="1"/>
      <c r="B8" s="461"/>
      <c r="C8" s="461"/>
      <c r="D8" s="461"/>
      <c r="E8" s="461"/>
      <c r="F8" s="462"/>
    </row>
    <row r="9" spans="1:7" customFormat="1" ht="33" customHeight="1">
      <c r="A9" s="1"/>
      <c r="B9" s="1450" t="s">
        <v>861</v>
      </c>
      <c r="C9" s="1450"/>
      <c r="D9" s="1450"/>
      <c r="E9" s="1450"/>
      <c r="F9" s="1450"/>
    </row>
    <row r="10" spans="1:7" customFormat="1">
      <c r="A10" s="1"/>
      <c r="B10" s="461"/>
      <c r="C10" s="461"/>
      <c r="D10" s="461"/>
      <c r="E10" s="461"/>
      <c r="F10" s="462"/>
    </row>
    <row r="11" spans="1:7" customFormat="1" ht="42" customHeight="1">
      <c r="A11" s="1"/>
      <c r="B11" s="1451" t="s">
        <v>862</v>
      </c>
      <c r="C11" s="1451"/>
      <c r="D11" s="1451"/>
      <c r="E11" s="1451"/>
      <c r="F11" s="1451"/>
    </row>
    <row r="12" spans="1:7" customFormat="1">
      <c r="A12" s="1"/>
      <c r="B12" s="461"/>
      <c r="C12" s="461"/>
      <c r="D12" s="461"/>
      <c r="E12" s="461"/>
      <c r="F12" s="462"/>
    </row>
    <row r="13" spans="1:7" customFormat="1" ht="34.15" customHeight="1">
      <c r="A13" s="1"/>
      <c r="B13" s="1451" t="s">
        <v>924</v>
      </c>
      <c r="C13" s="1451"/>
      <c r="D13" s="1451"/>
      <c r="E13" s="1451"/>
      <c r="F13" s="1451"/>
    </row>
    <row r="14" spans="1:7" customFormat="1">
      <c r="A14" s="1"/>
      <c r="B14" s="1"/>
      <c r="C14" s="1"/>
      <c r="D14" s="1"/>
      <c r="E14" s="1"/>
    </row>
    <row r="15" spans="1:7" customFormat="1">
      <c r="A15" s="1"/>
      <c r="B15" s="1" t="s">
        <v>863</v>
      </c>
      <c r="C15" s="1"/>
      <c r="D15" s="1"/>
      <c r="E15" s="1"/>
    </row>
    <row r="16" spans="1:7" customFormat="1">
      <c r="A16" s="1"/>
      <c r="B16" s="479"/>
      <c r="C16" s="274" t="s">
        <v>431</v>
      </c>
      <c r="D16" s="283"/>
      <c r="E16" s="117" t="s">
        <v>670</v>
      </c>
    </row>
    <row r="17" spans="1:6" customFormat="1">
      <c r="A17" s="973"/>
      <c r="B17" s="973"/>
      <c r="C17" s="973"/>
      <c r="D17" s="973"/>
      <c r="E17" s="973"/>
    </row>
    <row r="18" spans="1:6" customFormat="1">
      <c r="A18" s="125"/>
      <c r="B18" s="125"/>
      <c r="C18" s="125"/>
      <c r="D18" s="125"/>
      <c r="E18" s="1129"/>
      <c r="F18" s="1129"/>
    </row>
    <row r="19" spans="1:6" customFormat="1">
      <c r="A19" s="125"/>
      <c r="B19" s="125"/>
      <c r="C19" s="125"/>
      <c r="D19" s="125"/>
      <c r="E19" s="1447" t="s">
        <v>864</v>
      </c>
      <c r="F19" s="1447"/>
    </row>
    <row r="20" spans="1:6" customFormat="1">
      <c r="A20" s="463"/>
      <c r="B20" s="125"/>
      <c r="C20" s="125"/>
      <c r="D20" s="125"/>
      <c r="E20" s="8"/>
      <c r="F20" s="8"/>
    </row>
    <row r="21" spans="1:6" customFormat="1">
      <c r="A21" s="463"/>
      <c r="B21" s="125"/>
      <c r="C21" s="125"/>
      <c r="D21" s="125"/>
      <c r="E21" s="464"/>
    </row>
    <row r="22" spans="1:6" customFormat="1">
      <c r="A22" s="125"/>
      <c r="B22" s="125"/>
      <c r="C22" s="125"/>
      <c r="D22" s="125"/>
      <c r="E22" s="125"/>
    </row>
    <row r="23" spans="1:6" customFormat="1">
      <c r="A23" s="125"/>
      <c r="B23" s="125"/>
      <c r="C23" s="125"/>
      <c r="D23" s="11" t="s">
        <v>413</v>
      </c>
      <c r="E23" s="1129"/>
      <c r="F23" s="1129"/>
    </row>
    <row r="24" spans="1:6" customFormat="1">
      <c r="A24" s="15"/>
      <c r="B24" s="125"/>
      <c r="C24" s="125"/>
      <c r="D24" s="125"/>
      <c r="E24" s="1447" t="s">
        <v>865</v>
      </c>
      <c r="F24" s="1447"/>
    </row>
    <row r="25" spans="1:6" customFormat="1" ht="15.75">
      <c r="A25" s="125"/>
      <c r="B25" s="465" t="s">
        <v>866</v>
      </c>
      <c r="C25" s="465"/>
      <c r="D25" s="125"/>
      <c r="E25" s="125"/>
    </row>
    <row r="26" spans="1:6" customFormat="1">
      <c r="B26" s="125"/>
      <c r="C26" s="125"/>
    </row>
    <row r="27" spans="1:6" customFormat="1">
      <c r="B27" s="125"/>
      <c r="C27" s="125"/>
    </row>
    <row r="28" spans="1:6" customFormat="1">
      <c r="A28" s="125"/>
      <c r="B28" s="125"/>
      <c r="C28" s="125"/>
      <c r="D28" s="11" t="s">
        <v>413</v>
      </c>
      <c r="E28" s="1448"/>
      <c r="F28" s="1448"/>
    </row>
    <row r="29" spans="1:6" customFormat="1">
      <c r="A29" s="463"/>
      <c r="B29" s="125"/>
      <c r="C29" s="125"/>
      <c r="D29" s="125"/>
      <c r="E29" s="1447" t="s">
        <v>25</v>
      </c>
      <c r="F29" s="1447"/>
    </row>
    <row r="30" spans="1:6" customFormat="1">
      <c r="A30" s="463"/>
      <c r="B30" s="125"/>
      <c r="C30" s="125"/>
      <c r="D30" s="125"/>
      <c r="E30" s="464"/>
    </row>
    <row r="31" spans="1:6" customFormat="1">
      <c r="A31" s="125"/>
      <c r="B31" s="125"/>
      <c r="C31" s="125"/>
      <c r="D31" s="125"/>
      <c r="E31" s="1129"/>
      <c r="F31" s="1129"/>
    </row>
    <row r="32" spans="1:6" customFormat="1">
      <c r="A32" s="125"/>
      <c r="B32" s="125"/>
      <c r="C32" s="125"/>
      <c r="D32" s="125"/>
      <c r="E32" s="1447" t="s">
        <v>414</v>
      </c>
      <c r="F32" s="1447"/>
    </row>
    <row r="33" spans="1:7" customFormat="1">
      <c r="A33" s="125"/>
      <c r="B33" s="125"/>
      <c r="C33" s="125"/>
      <c r="D33" s="125"/>
      <c r="E33" s="464"/>
    </row>
    <row r="34" spans="1:7" customFormat="1">
      <c r="A34" s="125"/>
      <c r="B34" s="125"/>
      <c r="C34" s="125"/>
      <c r="D34" s="125"/>
      <c r="E34" s="1129"/>
      <c r="F34" s="1129"/>
    </row>
    <row r="35" spans="1:7" customFormat="1">
      <c r="A35" s="466"/>
      <c r="E35" s="1447" t="s">
        <v>415</v>
      </c>
      <c r="F35" s="1447"/>
    </row>
    <row r="36" spans="1:7" customFormat="1">
      <c r="A36" s="466"/>
      <c r="E36" s="464"/>
    </row>
    <row r="37" spans="1:7" customFormat="1"/>
    <row r="38" spans="1:7" customFormat="1" ht="13.35" customHeight="1">
      <c r="B38" s="467" t="s">
        <v>455</v>
      </c>
      <c r="C38" s="467"/>
      <c r="D38" s="461" t="s">
        <v>958</v>
      </c>
      <c r="E38" s="536"/>
      <c r="F38" s="536"/>
    </row>
    <row r="39" spans="1:7" customFormat="1">
      <c r="A39" s="8"/>
      <c r="B39" s="8"/>
      <c r="C39" s="8"/>
      <c r="D39" s="8"/>
      <c r="E39" s="8"/>
      <c r="F39" s="8"/>
    </row>
    <row r="45" spans="1:7" ht="13.5" thickBot="1">
      <c r="A45" s="9"/>
      <c r="B45" s="9"/>
      <c r="C45" s="9"/>
      <c r="D45" s="9"/>
      <c r="E45" s="9"/>
      <c r="F45" s="9"/>
      <c r="G45" s="9"/>
    </row>
    <row r="46" spans="1:7" ht="13.5" thickTop="1">
      <c r="G46" s="27" t="s">
        <v>19</v>
      </c>
    </row>
  </sheetData>
  <sheetProtection algorithmName="SHA-512" hashValue="a+AJkwnOE/xC31t5Eqa5t2ii9m1b1w2sH1FWhcbbNEoLB9YgbpQq5IF7D/0zxpXamY97WrMNZFzWJW5Efxh7ww==" saltValue="2wiwS8BvGZdOpYOdE1l0ug==" spinCount="100000" sheet="1" selectLockedCells="1"/>
  <protectedRanges>
    <protectedRange sqref="B16 D16 E34 E23 E28 E31" name="Range1"/>
  </protectedRanges>
  <mergeCells count="17">
    <mergeCell ref="A1:G1"/>
    <mergeCell ref="B9:F9"/>
    <mergeCell ref="B11:F11"/>
    <mergeCell ref="B13:F13"/>
    <mergeCell ref="B3:F3"/>
    <mergeCell ref="B5:F5"/>
    <mergeCell ref="B7:F7"/>
    <mergeCell ref="E19:F19"/>
    <mergeCell ref="E18:F18"/>
    <mergeCell ref="E23:F23"/>
    <mergeCell ref="E24:F24"/>
    <mergeCell ref="E28:F28"/>
    <mergeCell ref="E29:F29"/>
    <mergeCell ref="E31:F31"/>
    <mergeCell ref="E32:F32"/>
    <mergeCell ref="E34:F34"/>
    <mergeCell ref="E35:F35"/>
  </mergeCells>
  <phoneticPr fontId="14" type="noConversion"/>
  <printOptions horizontalCentered="1" verticalCentered="1"/>
  <pageMargins left="0.25" right="0.25" top="0.5" bottom="0.25" header="0.5" footer="0.25"/>
  <pageSetup scale="86" orientation="portrait" r:id="rId1"/>
  <headerFooter alignWithMargins="0"/>
  <extLst>
    <ext xmlns:mx="http://schemas.microsoft.com/office/mac/excel/2008/main" uri="{64002731-A6B0-56B0-2670-7721B7C09600}">
      <mx:PLV Mode="1"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N53"/>
  <sheetViews>
    <sheetView view="pageBreakPreview" zoomScaleNormal="100" zoomScaleSheetLayoutView="100" workbookViewId="0">
      <selection activeCell="J15" sqref="J15:J16"/>
    </sheetView>
  </sheetViews>
  <sheetFormatPr defaultColWidth="8.85546875" defaultRowHeight="12.75"/>
  <cols>
    <col min="1" max="1" width="3" customWidth="1"/>
    <col min="2" max="2" width="3.42578125" customWidth="1"/>
    <col min="3" max="3" width="9.42578125" customWidth="1"/>
    <col min="4" max="4" width="2.5703125" customWidth="1"/>
    <col min="5" max="5" width="12.42578125" customWidth="1"/>
    <col min="6" max="6" width="1.140625" customWidth="1"/>
    <col min="7" max="7" width="27.42578125" bestFit="1" customWidth="1"/>
    <col min="8" max="8" width="13.85546875" customWidth="1"/>
    <col min="9" max="9" width="1.140625" customWidth="1"/>
    <col min="10" max="10" width="12.85546875" customWidth="1"/>
    <col min="11" max="11" width="1.140625" customWidth="1"/>
    <col min="12" max="12" width="12.5703125" customWidth="1"/>
    <col min="13" max="14" width="1.140625" customWidth="1"/>
  </cols>
  <sheetData>
    <row r="1" spans="1:14" ht="13.5" thickTop="1">
      <c r="A1" s="468"/>
      <c r="B1" s="19"/>
      <c r="C1" s="19"/>
      <c r="D1" s="19"/>
      <c r="E1" s="19"/>
      <c r="F1" s="19"/>
      <c r="G1" s="19"/>
      <c r="H1" s="19"/>
      <c r="I1" s="19"/>
      <c r="J1" s="19"/>
      <c r="K1" s="19"/>
      <c r="L1" s="19"/>
      <c r="M1" s="19"/>
      <c r="N1" s="469"/>
    </row>
    <row r="2" spans="1:14" s="8" customFormat="1">
      <c r="A2" s="31"/>
      <c r="N2" s="470"/>
    </row>
    <row r="3" spans="1:14">
      <c r="A3" s="471"/>
      <c r="N3" s="472"/>
    </row>
    <row r="4" spans="1:14" ht="15.75">
      <c r="A4" s="471"/>
      <c r="D4" s="473" t="s">
        <v>416</v>
      </c>
      <c r="E4" s="83"/>
      <c r="N4" s="472"/>
    </row>
    <row r="5" spans="1:14">
      <c r="A5" s="471"/>
      <c r="N5" s="472"/>
    </row>
    <row r="6" spans="1:14">
      <c r="A6" s="471"/>
      <c r="N6" s="472"/>
    </row>
    <row r="7" spans="1:14" s="8" customFormat="1">
      <c r="A7" s="31"/>
      <c r="N7" s="470"/>
    </row>
    <row r="8" spans="1:14">
      <c r="A8" s="471"/>
      <c r="N8" s="472"/>
    </row>
    <row r="9" spans="1:14">
      <c r="A9" s="471"/>
      <c r="H9" s="1455"/>
      <c r="I9" s="1464"/>
      <c r="J9" s="1464"/>
      <c r="L9" s="1455"/>
      <c r="N9" s="472"/>
    </row>
    <row r="10" spans="1:14" s="8" customFormat="1">
      <c r="A10" s="31"/>
      <c r="D10" s="14" t="s">
        <v>429</v>
      </c>
      <c r="H10" s="1463"/>
      <c r="I10" s="1463"/>
      <c r="J10" s="1463"/>
      <c r="K10" s="3" t="s">
        <v>431</v>
      </c>
      <c r="L10" s="1463"/>
      <c r="M10" s="10" t="s">
        <v>431</v>
      </c>
      <c r="N10" s="474"/>
    </row>
    <row r="11" spans="1:14" s="8" customFormat="1">
      <c r="A11" s="31"/>
      <c r="H11" s="1452" t="s">
        <v>38</v>
      </c>
      <c r="I11" s="1452"/>
      <c r="J11" s="1452"/>
      <c r="L11" s="34" t="s">
        <v>39</v>
      </c>
      <c r="N11" s="470"/>
    </row>
    <row r="12" spans="1:14" s="8" customFormat="1">
      <c r="A12" s="31"/>
      <c r="C12" s="1455"/>
      <c r="D12" s="1462"/>
      <c r="E12" s="1462"/>
      <c r="F12" s="1462"/>
      <c r="H12" s="1455"/>
      <c r="I12" s="1462"/>
      <c r="J12" s="1462"/>
      <c r="K12" s="1462"/>
      <c r="L12" s="1462"/>
      <c r="N12" s="470"/>
    </row>
    <row r="13" spans="1:14" s="8" customFormat="1">
      <c r="A13" s="475"/>
      <c r="B13" s="10" t="s">
        <v>456</v>
      </c>
      <c r="C13" s="1456"/>
      <c r="D13" s="1456"/>
      <c r="E13" s="1456"/>
      <c r="F13" s="1456"/>
      <c r="G13" s="126" t="s">
        <v>663</v>
      </c>
      <c r="H13" s="1456"/>
      <c r="I13" s="1456"/>
      <c r="J13" s="1456"/>
      <c r="K13" s="1456"/>
      <c r="L13" s="1456"/>
      <c r="M13" s="10" t="s">
        <v>431</v>
      </c>
      <c r="N13" s="474"/>
    </row>
    <row r="14" spans="1:14" s="8" customFormat="1">
      <c r="A14" s="475"/>
      <c r="C14" s="1454" t="s">
        <v>662</v>
      </c>
      <c r="D14" s="1452"/>
      <c r="E14" s="1452"/>
      <c r="F14" s="1452"/>
      <c r="G14" s="476"/>
      <c r="H14" s="1452" t="s">
        <v>457</v>
      </c>
      <c r="I14" s="1452"/>
      <c r="J14" s="1452"/>
      <c r="K14" s="1452"/>
      <c r="L14" s="1452"/>
      <c r="M14" s="10"/>
      <c r="N14" s="474"/>
    </row>
    <row r="15" spans="1:14" s="8" customFormat="1">
      <c r="A15" s="475"/>
      <c r="D15" s="1455"/>
      <c r="E15" s="1462"/>
      <c r="H15" s="1455"/>
      <c r="I15" s="34"/>
      <c r="J15" s="1455"/>
      <c r="K15" s="34"/>
      <c r="L15" s="34"/>
      <c r="M15" s="10"/>
      <c r="N15" s="474"/>
    </row>
    <row r="16" spans="1:14" s="8" customFormat="1">
      <c r="A16" s="475"/>
      <c r="B16" s="10" t="s">
        <v>430</v>
      </c>
      <c r="D16" s="1456"/>
      <c r="E16" s="1456"/>
      <c r="F16" s="15" t="s">
        <v>431</v>
      </c>
      <c r="G16" s="15" t="s">
        <v>432</v>
      </c>
      <c r="H16" s="1456"/>
      <c r="I16" s="15" t="s">
        <v>431</v>
      </c>
      <c r="J16" s="1456"/>
      <c r="K16" s="15" t="s">
        <v>431</v>
      </c>
      <c r="L16" s="15" t="s">
        <v>433</v>
      </c>
      <c r="N16" s="470"/>
    </row>
    <row r="17" spans="1:14" s="8" customFormat="1" ht="12.75" customHeight="1">
      <c r="A17" s="475"/>
      <c r="B17" s="10"/>
      <c r="C17" s="10"/>
      <c r="D17" s="1452" t="s">
        <v>434</v>
      </c>
      <c r="E17" s="1452"/>
      <c r="F17" s="34"/>
      <c r="G17" s="10"/>
      <c r="H17" s="34" t="s">
        <v>452</v>
      </c>
      <c r="I17" s="34"/>
      <c r="J17" s="34" t="s">
        <v>453</v>
      </c>
      <c r="K17" s="34"/>
      <c r="L17" s="10"/>
      <c r="N17" s="470"/>
    </row>
    <row r="18" spans="1:14" s="8" customFormat="1" ht="12.75" customHeight="1">
      <c r="A18" s="475"/>
      <c r="B18" s="10"/>
      <c r="C18" s="10"/>
      <c r="D18" s="34"/>
      <c r="E18" s="34"/>
      <c r="F18" s="34"/>
      <c r="G18" s="10"/>
      <c r="H18" s="34"/>
      <c r="I18" s="34"/>
      <c r="J18" s="34"/>
      <c r="K18" s="34"/>
      <c r="L18" s="10"/>
      <c r="N18" s="470"/>
    </row>
    <row r="19" spans="1:14" s="8" customFormat="1">
      <c r="A19" s="31"/>
      <c r="B19" s="10" t="s">
        <v>417</v>
      </c>
      <c r="D19" s="10"/>
      <c r="N19" s="470"/>
    </row>
    <row r="20" spans="1:14" s="8" customFormat="1">
      <c r="A20" s="31"/>
      <c r="B20" s="10"/>
      <c r="C20" s="10"/>
      <c r="D20" s="10"/>
      <c r="E20" s="1457"/>
      <c r="G20" s="1455"/>
      <c r="I20" s="1459"/>
      <c r="J20" s="1460"/>
      <c r="L20" s="1462"/>
      <c r="N20" s="470"/>
    </row>
    <row r="21" spans="1:14" s="8" customFormat="1">
      <c r="A21" s="31"/>
      <c r="B21" s="10"/>
      <c r="D21" s="10" t="s">
        <v>454</v>
      </c>
      <c r="E21" s="1458"/>
      <c r="F21" s="15" t="s">
        <v>431</v>
      </c>
      <c r="G21" s="1456"/>
      <c r="H21" s="15" t="s">
        <v>458</v>
      </c>
      <c r="I21" s="1387"/>
      <c r="J21" s="1387"/>
      <c r="K21" s="15" t="s">
        <v>431</v>
      </c>
      <c r="L21" s="1456"/>
      <c r="N21" s="470"/>
    </row>
    <row r="22" spans="1:14" s="8" customFormat="1" ht="11.25" customHeight="1">
      <c r="A22" s="31"/>
      <c r="E22" s="34" t="s">
        <v>452</v>
      </c>
      <c r="G22" s="34" t="s">
        <v>453</v>
      </c>
      <c r="I22" s="1461" t="s">
        <v>459</v>
      </c>
      <c r="J22" s="1461"/>
      <c r="K22" s="1461"/>
      <c r="L22" s="1461"/>
      <c r="N22" s="470"/>
    </row>
    <row r="23" spans="1:14" s="8" customFormat="1">
      <c r="A23" s="31"/>
      <c r="N23" s="470"/>
    </row>
    <row r="24" spans="1:14" s="8" customFormat="1">
      <c r="A24" s="31"/>
      <c r="N24" s="470"/>
    </row>
    <row r="25" spans="1:14" s="8" customFormat="1">
      <c r="A25" s="31"/>
      <c r="N25" s="470"/>
    </row>
    <row r="26" spans="1:14" s="8" customFormat="1">
      <c r="A26" s="31"/>
      <c r="N26" s="470"/>
    </row>
    <row r="27" spans="1:14" s="8" customFormat="1">
      <c r="A27" s="31"/>
      <c r="N27" s="470"/>
    </row>
    <row r="28" spans="1:14" s="8" customFormat="1">
      <c r="A28" s="31"/>
      <c r="N28" s="470"/>
    </row>
    <row r="29" spans="1:14" s="8" customFormat="1">
      <c r="A29" s="31"/>
      <c r="H29" s="1453"/>
      <c r="I29" s="1453"/>
      <c r="J29" s="1453"/>
      <c r="K29" s="1453"/>
      <c r="L29" s="1453"/>
      <c r="N29" s="470"/>
    </row>
    <row r="30" spans="1:14" s="8" customFormat="1">
      <c r="A30" s="31"/>
      <c r="H30" s="1163" t="s">
        <v>418</v>
      </c>
      <c r="I30" s="1163"/>
      <c r="J30" s="1163"/>
      <c r="K30" s="1163"/>
      <c r="L30" s="1163"/>
      <c r="N30" s="470"/>
    </row>
    <row r="31" spans="1:14" s="8" customFormat="1">
      <c r="A31" s="31"/>
      <c r="N31" s="470"/>
    </row>
    <row r="32" spans="1:14" s="8" customFormat="1">
      <c r="A32" s="475"/>
      <c r="E32" s="15" t="s">
        <v>419</v>
      </c>
      <c r="N32" s="470"/>
    </row>
    <row r="33" spans="1:14" s="8" customFormat="1">
      <c r="A33" s="31"/>
      <c r="N33" s="470"/>
    </row>
    <row r="34" spans="1:14" s="8" customFormat="1">
      <c r="A34" s="31"/>
      <c r="N34" s="470"/>
    </row>
    <row r="35" spans="1:14" s="8" customFormat="1">
      <c r="A35" s="31"/>
      <c r="N35" s="470"/>
    </row>
    <row r="36" spans="1:14" s="8" customFormat="1">
      <c r="A36" s="31"/>
      <c r="N36" s="470"/>
    </row>
    <row r="37" spans="1:14" s="8" customFormat="1">
      <c r="A37" s="31"/>
      <c r="N37" s="470"/>
    </row>
    <row r="38" spans="1:14" s="8" customFormat="1">
      <c r="A38" s="31"/>
      <c r="N38" s="470"/>
    </row>
    <row r="39" spans="1:14" s="8" customFormat="1">
      <c r="A39" s="31"/>
      <c r="N39" s="470"/>
    </row>
    <row r="40" spans="1:14" s="8" customFormat="1">
      <c r="A40" s="31"/>
      <c r="N40" s="470"/>
    </row>
    <row r="41" spans="1:14" s="8" customFormat="1">
      <c r="A41" s="31"/>
      <c r="N41" s="470"/>
    </row>
    <row r="42" spans="1:14" s="8" customFormat="1">
      <c r="A42" s="31"/>
      <c r="N42" s="470"/>
    </row>
    <row r="43" spans="1:14" s="8" customFormat="1">
      <c r="A43" s="31"/>
      <c r="N43" s="470"/>
    </row>
    <row r="44" spans="1:14" s="8" customFormat="1">
      <c r="A44" s="31"/>
      <c r="N44" s="470"/>
    </row>
    <row r="45" spans="1:14" s="8" customFormat="1">
      <c r="A45" s="31"/>
      <c r="N45" s="470"/>
    </row>
    <row r="46" spans="1:14" s="8" customFormat="1">
      <c r="A46" s="31"/>
      <c r="N46" s="470"/>
    </row>
    <row r="47" spans="1:14" s="8" customFormat="1">
      <c r="A47" s="31"/>
      <c r="N47" s="470"/>
    </row>
    <row r="48" spans="1:14" s="8" customFormat="1">
      <c r="A48" s="31"/>
      <c r="N48" s="470"/>
    </row>
    <row r="49" spans="1:14" s="8" customFormat="1">
      <c r="A49" s="31"/>
      <c r="N49" s="470"/>
    </row>
    <row r="50" spans="1:14" s="8" customFormat="1">
      <c r="A50" s="31"/>
      <c r="N50" s="470"/>
    </row>
    <row r="51" spans="1:14" s="8" customFormat="1">
      <c r="A51" s="31"/>
      <c r="N51" s="470"/>
    </row>
    <row r="52" spans="1:14" s="8" customFormat="1" ht="13.5" thickBot="1">
      <c r="A52" s="477"/>
      <c r="B52" s="12"/>
      <c r="C52" s="12"/>
      <c r="D52" s="12"/>
      <c r="E52" s="12"/>
      <c r="F52" s="12"/>
      <c r="G52" s="12"/>
      <c r="H52" s="12"/>
      <c r="I52" s="12"/>
      <c r="J52" s="12"/>
      <c r="K52" s="12"/>
      <c r="L52" s="12"/>
      <c r="M52" s="12"/>
      <c r="N52" s="478"/>
    </row>
    <row r="53" spans="1:14" s="8" customFormat="1" ht="13.5" thickTop="1">
      <c r="K53" s="1100" t="s">
        <v>634</v>
      </c>
      <c r="L53" s="1100"/>
      <c r="M53" s="1100"/>
      <c r="N53" s="1100"/>
    </row>
  </sheetData>
  <sheetProtection algorithmName="SHA-512" hashValue="VdnqvrKUDvB9ITgFoGoyY0FdKOWQa5aLShZT8QA7i7XvAE6T0DJmvybPSen0mNA2cjG60rUWm3ifX0shISwC8w==" saltValue="YjNTqMZyTLg03kmvcV7T4w==" spinCount="100000" sheet="1" selectLockedCells="1"/>
  <protectedRanges>
    <protectedRange sqref="E4 H9:J10 L9:L10 C12:F13 H12:L13 D15:E16 H15:H16 J15:J16 E20:E21 G20:G21 I20:J21 L20:L21 H29:L29" name="Range1"/>
  </protectedRanges>
  <mergeCells count="19">
    <mergeCell ref="L9:L10"/>
    <mergeCell ref="H12:L13"/>
    <mergeCell ref="C12:F13"/>
    <mergeCell ref="D15:E16"/>
    <mergeCell ref="H15:H16"/>
    <mergeCell ref="H9:J10"/>
    <mergeCell ref="H11:J11"/>
    <mergeCell ref="K53:N53"/>
    <mergeCell ref="H30:L30"/>
    <mergeCell ref="H14:L14"/>
    <mergeCell ref="D17:E17"/>
    <mergeCell ref="H29:L29"/>
    <mergeCell ref="C14:F14"/>
    <mergeCell ref="J15:J16"/>
    <mergeCell ref="E20:E21"/>
    <mergeCell ref="G20:G21"/>
    <mergeCell ref="I20:J21"/>
    <mergeCell ref="I22:L22"/>
    <mergeCell ref="L20:L21"/>
  </mergeCells>
  <phoneticPr fontId="14" type="noConversion"/>
  <printOptions horizontalCentered="1" verticalCentered="1"/>
  <pageMargins left="0.25" right="0.25" top="0.5" bottom="0.25" header="0.5" footer="0.5"/>
  <pageSetup orientation="portrait" r:id="rId1"/>
  <headerFooter alignWithMargins="0"/>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Cover</vt:lpstr>
      <vt:lpstr>Page-1</vt:lpstr>
      <vt:lpstr>Page-2</vt:lpstr>
      <vt:lpstr>Pag-3</vt:lpstr>
      <vt:lpstr>Page-4</vt:lpstr>
      <vt:lpstr>Page-5</vt:lpstr>
      <vt:lpstr>Page-6</vt:lpstr>
      <vt:lpstr>Page-7</vt:lpstr>
      <vt:lpstr>Page-8</vt:lpstr>
      <vt:lpstr>Page-9</vt:lpstr>
      <vt:lpstr>Page-10</vt:lpstr>
      <vt:lpstr>Page-11</vt:lpstr>
      <vt:lpstr>Page-12</vt:lpstr>
      <vt:lpstr>Page-13</vt:lpstr>
      <vt:lpstr>Page-14</vt:lpstr>
      <vt:lpstr>Page-15</vt:lpstr>
      <vt:lpstr>Page-16</vt:lpstr>
      <vt:lpstr>Page-17</vt:lpstr>
      <vt:lpstr>Page-18</vt:lpstr>
      <vt:lpstr>Page-19</vt:lpstr>
      <vt:lpstr>Page-20</vt:lpstr>
      <vt:lpstr>Page-21</vt:lpstr>
      <vt:lpstr>Page-22</vt:lpstr>
      <vt:lpstr>Page-23</vt:lpstr>
      <vt:lpstr>Page-24</vt:lpstr>
      <vt:lpstr>Page-25</vt:lpstr>
      <vt:lpstr>Page-26</vt:lpstr>
      <vt:lpstr>Cover!Print_Area</vt:lpstr>
      <vt:lpstr>'Pag-3'!Print_Area</vt:lpstr>
      <vt:lpstr>'Page-1'!Print_Area</vt:lpstr>
      <vt:lpstr>'Page-10'!Print_Area</vt:lpstr>
      <vt:lpstr>'Page-11'!Print_Area</vt:lpstr>
      <vt:lpstr>'Page-12'!Print_Area</vt:lpstr>
      <vt:lpstr>'Page-13'!Print_Area</vt:lpstr>
      <vt:lpstr>'Page-14'!Print_Area</vt:lpstr>
      <vt:lpstr>'Page-15'!Print_Area</vt:lpstr>
      <vt:lpstr>'Page-16'!Print_Area</vt:lpstr>
      <vt:lpstr>'Page-17'!Print_Area</vt:lpstr>
      <vt:lpstr>'Page-18'!Print_Area</vt:lpstr>
      <vt:lpstr>'Page-19'!Print_Area</vt:lpstr>
      <vt:lpstr>'Page-2'!Print_Area</vt:lpstr>
      <vt:lpstr>'Page-20'!Print_Area</vt:lpstr>
      <vt:lpstr>'Page-21'!Print_Area</vt:lpstr>
      <vt:lpstr>'Page-22'!Print_Area</vt:lpstr>
      <vt:lpstr>'Page-23'!Print_Area</vt:lpstr>
      <vt:lpstr>'Page-24'!Print_Area</vt:lpstr>
      <vt:lpstr>'Page-25'!Print_Area</vt:lpstr>
      <vt:lpstr>'Page-26'!Print_Area</vt:lpstr>
      <vt:lpstr>'Page-4'!Print_Area</vt:lpstr>
      <vt:lpstr>'Page-5'!Print_Area</vt:lpstr>
      <vt:lpstr>'Page-6'!Print_Area</vt:lpstr>
      <vt:lpstr>'Page-7'!Print_Area</vt:lpstr>
      <vt:lpstr>'Page-8'!Print_Area</vt:lpstr>
      <vt:lpstr>'Page-9'!Print_Area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BERRIOS ORTIZ</dc:creator>
  <cp:lastModifiedBy>Negrón Alvarez, Olga</cp:lastModifiedBy>
  <cp:lastPrinted>2022-11-16T20:53:23Z</cp:lastPrinted>
  <dcterms:created xsi:type="dcterms:W3CDTF">1999-01-12T13:59:19Z</dcterms:created>
  <dcterms:modified xsi:type="dcterms:W3CDTF">2022-11-21T17:39:40Z</dcterms:modified>
</cp:coreProperties>
</file>